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6" activeTab="0"/>
  </bookViews>
  <sheets>
    <sheet name="ALL (2)" sheetId="1" r:id="rId1"/>
    <sheet name="ALL" sheetId="2" r:id="rId2"/>
    <sheet name="Ldr tasks only" sheetId="3" r:id="rId3"/>
    <sheet name="Instructions" sheetId="4" r:id="rId4"/>
  </sheets>
  <definedNames>
    <definedName name="_xlnm.Print_Area" localSheetId="1">'ALL'!$A$1:$G$86</definedName>
    <definedName name="_xlnm.Print_Area" localSheetId="0">'ALL (2)'!$A$1:$F$97</definedName>
    <definedName name="_xlnm.Print_Titles" localSheetId="1">'ALL'!$5:$5</definedName>
    <definedName name="_xlnm.Print_Titles" localSheetId="0">'ALL (2)'!$5:$5</definedName>
  </definedNames>
  <calcPr fullCalcOnLoad="1"/>
</workbook>
</file>

<file path=xl/comments1.xml><?xml version="1.0" encoding="utf-8"?>
<comments xmlns="http://schemas.openxmlformats.org/spreadsheetml/2006/main">
  <authors>
    <author>R. Lott</author>
    <author>Carol</author>
  </authors>
  <commentList>
    <comment ref="C2" authorId="0">
      <text>
        <r>
          <rPr>
            <b/>
            <sz val="8"/>
            <rFont val="Tahoma"/>
            <family val="2"/>
          </rPr>
          <t>Enter departure date in format: DD/MM/YY</t>
        </r>
        <r>
          <rPr>
            <sz val="8"/>
            <rFont val="Tahoma"/>
            <family val="2"/>
          </rPr>
          <t xml:space="preserve">
</t>
        </r>
      </text>
    </comment>
    <comment ref="C3" authorId="0">
      <text>
        <r>
          <rPr>
            <b/>
            <sz val="8"/>
            <rFont val="Tahoma"/>
            <family val="2"/>
          </rPr>
          <t>Enter return date in format: DD/MM/YY</t>
        </r>
        <r>
          <rPr>
            <sz val="8"/>
            <rFont val="Tahoma"/>
            <family val="2"/>
          </rPr>
          <t xml:space="preserve">
</t>
        </r>
      </text>
    </comment>
    <comment ref="B10" authorId="1">
      <text>
        <r>
          <rPr>
            <sz val="10"/>
            <rFont val="Tahoma"/>
            <family val="2"/>
          </rPr>
          <t>This field will be automatically calculated when you enter MISSION START DATE above.</t>
        </r>
      </text>
    </comment>
    <comment ref="B12" authorId="1">
      <text>
        <r>
          <rPr>
            <sz val="10"/>
            <rFont val="Tahoma"/>
            <family val="2"/>
          </rPr>
          <t>This field will be automatically calculated when you enter MISSION START DATE above.</t>
        </r>
      </text>
    </comment>
    <comment ref="B13" authorId="1">
      <text>
        <r>
          <rPr>
            <sz val="10"/>
            <rFont val="Tahoma"/>
            <family val="2"/>
          </rPr>
          <t>This field will be automatically calculated when you enter MISSION START DATE above.</t>
        </r>
      </text>
    </comment>
    <comment ref="B14" authorId="1">
      <text>
        <r>
          <rPr>
            <sz val="10"/>
            <rFont val="Tahoma"/>
            <family val="2"/>
          </rPr>
          <t>This field will be automatically calculated when you enter MISSION START DATE above.</t>
        </r>
      </text>
    </comment>
    <comment ref="B21" authorId="1">
      <text>
        <r>
          <rPr>
            <sz val="10"/>
            <rFont val="Tahoma"/>
            <family val="2"/>
          </rPr>
          <t>This field will be automatically calculated when you enter MISSION START DATE above.</t>
        </r>
      </text>
    </comment>
    <comment ref="B53" authorId="1">
      <text>
        <r>
          <rPr>
            <sz val="10"/>
            <rFont val="Tahoma"/>
            <family val="2"/>
          </rPr>
          <t>This field will be automatically calculated when you enter MISSION START DATE above.</t>
        </r>
      </text>
    </comment>
    <comment ref="B66" authorId="1">
      <text>
        <r>
          <rPr>
            <sz val="10"/>
            <rFont val="Tahoma"/>
            <family val="2"/>
          </rPr>
          <t>This field will be automatically calculated when you enter MISSION START DATE above.</t>
        </r>
      </text>
    </comment>
    <comment ref="B74" authorId="1">
      <text>
        <r>
          <rPr>
            <sz val="10"/>
            <rFont val="Tahoma"/>
            <family val="2"/>
          </rPr>
          <t>This field will be automatically calculated when you enter MISSION START DATE above.</t>
        </r>
      </text>
    </comment>
    <comment ref="B88" authorId="1">
      <text>
        <r>
          <rPr>
            <sz val="10"/>
            <rFont val="Tahoma"/>
            <family val="2"/>
          </rPr>
          <t>This field will be automatically calculated when you enter MISSION END DATE above.</t>
        </r>
      </text>
    </comment>
    <comment ref="B31" authorId="1">
      <text>
        <r>
          <rPr>
            <sz val="10"/>
            <rFont val="Tahoma"/>
            <family val="2"/>
          </rPr>
          <t>This field will be automatically calculated when you enter MISSION START DATE above.</t>
        </r>
      </text>
    </comment>
    <comment ref="B32" authorId="1">
      <text>
        <r>
          <rPr>
            <sz val="10"/>
            <rFont val="Tahoma"/>
            <family val="2"/>
          </rPr>
          <t>This field will be automatically calculated when you enter MISSION START DATE above.</t>
        </r>
      </text>
    </comment>
    <comment ref="B33" authorId="1">
      <text>
        <r>
          <rPr>
            <sz val="10"/>
            <rFont val="Tahoma"/>
            <family val="2"/>
          </rPr>
          <t>This field will be automatically calculated when you enter MISSION START DATE above.</t>
        </r>
      </text>
    </comment>
    <comment ref="B69" authorId="1">
      <text>
        <r>
          <rPr>
            <sz val="10"/>
            <rFont val="Tahoma"/>
            <family val="2"/>
          </rPr>
          <t>This field will be automatically calculated when you enter MISSION START DATE above.</t>
        </r>
      </text>
    </comment>
    <comment ref="B40" authorId="1">
      <text>
        <r>
          <rPr>
            <sz val="10"/>
            <rFont val="Tahoma"/>
            <family val="2"/>
          </rPr>
          <t>This field will be automatically calculated when you enter MISSION START DATE above.</t>
        </r>
      </text>
    </comment>
    <comment ref="B8" authorId="1">
      <text>
        <r>
          <rPr>
            <sz val="10"/>
            <rFont val="Tahoma"/>
            <family val="2"/>
          </rPr>
          <t>This field will be automatically calculated when you enter MISSION START DATE above.</t>
        </r>
      </text>
    </comment>
    <comment ref="B18" authorId="1">
      <text>
        <r>
          <rPr>
            <sz val="10"/>
            <rFont val="Tahoma"/>
            <family val="2"/>
          </rPr>
          <t>This field will be automatically calculated when you enter MISSION START DATE above.</t>
        </r>
      </text>
    </comment>
    <comment ref="B17" authorId="1">
      <text>
        <r>
          <rPr>
            <sz val="10"/>
            <rFont val="Tahoma"/>
            <family val="2"/>
          </rPr>
          <t>This field will be automatically calculated when you enter MISSION START DATE above.</t>
        </r>
      </text>
    </comment>
    <comment ref="B19" authorId="1">
      <text>
        <r>
          <rPr>
            <sz val="10"/>
            <rFont val="Tahoma"/>
            <family val="2"/>
          </rPr>
          <t>This field will be automatically calculated when you enter MISSION START DATE above.</t>
        </r>
      </text>
    </comment>
    <comment ref="B20" authorId="1">
      <text>
        <r>
          <rPr>
            <sz val="10"/>
            <rFont val="Tahoma"/>
            <family val="2"/>
          </rPr>
          <t>This field will be automatically calculated when you enter MISSION START DATE above.</t>
        </r>
      </text>
    </comment>
    <comment ref="B22" authorId="1">
      <text>
        <r>
          <rPr>
            <sz val="10"/>
            <rFont val="Tahoma"/>
            <family val="2"/>
          </rPr>
          <t>This field will be automatically calculated when you enter MISSION START DATE above.</t>
        </r>
      </text>
    </comment>
    <comment ref="B28" authorId="1">
      <text>
        <r>
          <rPr>
            <sz val="10"/>
            <rFont val="Tahoma"/>
            <family val="2"/>
          </rPr>
          <t>This field will be automatically calculated when you enter MISSION START DATE above.</t>
        </r>
      </text>
    </comment>
    <comment ref="B42" authorId="1">
      <text>
        <r>
          <rPr>
            <sz val="10"/>
            <rFont val="Tahoma"/>
            <family val="2"/>
          </rPr>
          <t>This field will be automatically calculated when you enter MISSION START DATE above.</t>
        </r>
      </text>
    </comment>
    <comment ref="B43" authorId="1">
      <text>
        <r>
          <rPr>
            <sz val="10"/>
            <rFont val="Tahoma"/>
            <family val="2"/>
          </rPr>
          <t>This field will be automatically calculated when you enter MISSION START DATE above.</t>
        </r>
      </text>
    </comment>
    <comment ref="B44" authorId="1">
      <text>
        <r>
          <rPr>
            <sz val="10"/>
            <rFont val="Tahoma"/>
            <family val="2"/>
          </rPr>
          <t>This field will be automatically calculated when you enter MISSION START DATE above.</t>
        </r>
      </text>
    </comment>
    <comment ref="B46" authorId="1">
      <text>
        <r>
          <rPr>
            <sz val="10"/>
            <rFont val="Tahoma"/>
            <family val="2"/>
          </rPr>
          <t>This field will be automatically calculated when you enter MISSION START DATE above.</t>
        </r>
      </text>
    </comment>
    <comment ref="B7" authorId="1">
      <text>
        <r>
          <rPr>
            <sz val="10"/>
            <rFont val="Tahoma"/>
            <family val="2"/>
          </rPr>
          <t>This field will be automatically calculated when you enter MISSION START DATE above.</t>
        </r>
      </text>
    </comment>
  </commentList>
</comments>
</file>

<file path=xl/comments2.xml><?xml version="1.0" encoding="utf-8"?>
<comments xmlns="http://schemas.openxmlformats.org/spreadsheetml/2006/main">
  <authors>
    <author>Carol</author>
    <author>R. Lott</author>
  </authors>
  <commentList>
    <comment ref="F8" authorId="0">
      <text>
        <r>
          <rPr>
            <sz val="10"/>
            <rFont val="Tahoma"/>
            <family val="2"/>
          </rPr>
          <t>Regional Director contacted/trip approval finalized. Regional Director will assist the team leader in making sure that each trip meets church guidelines and has departmental approval.</t>
        </r>
        <r>
          <rPr>
            <sz val="10"/>
            <rFont val="Tahoma"/>
            <family val="2"/>
          </rPr>
          <t xml:space="preserve">
</t>
        </r>
      </text>
    </comment>
    <comment ref="F9" authorId="0">
      <text>
        <r>
          <rPr>
            <sz val="10"/>
            <rFont val="Tahoma"/>
            <family val="2"/>
          </rPr>
          <t>Missions Assistant contacted/planning meeting scheduled - to discuss the logistics of the project.  
Team leader action list reviewed with Missions Assistant – The Missions Assistant will review this sheet in your packet with the team leader at the planning meeting.
Budget prepared with field/network partners. Budget proposal completed. The team leader will fill out the budget proposal sheet with the Missions Assistant 4-6 months before the date of departure. At this time the team leader should have talked with field personnel about in-country costs. Field Personnel Contact – They will assist the team leader in developing a budget for the team while on the field.  An approximate cost is needed per team member, per day. See appendix.</t>
        </r>
      </text>
    </comment>
    <comment ref="F10" authorId="0">
      <text>
        <r>
          <rPr>
            <sz val="10"/>
            <rFont val="Tahoma"/>
            <family val="2"/>
          </rPr>
          <t>Cost of the tickets acquired from Missions Assistant. – Mission’s assistant will book all tickets unless approved otherwise.</t>
        </r>
      </text>
    </comment>
    <comment ref="F12" authorId="0">
      <text>
        <r>
          <rPr>
            <sz val="10"/>
            <rFont val="Tahoma"/>
            <family val="2"/>
          </rPr>
          <t>Team Information Packet developed (required for teams of 5 or more).  See disk for example on TIP.</t>
        </r>
      </text>
    </comment>
    <comment ref="F13" authorId="0">
      <text>
        <r>
          <rPr>
            <sz val="10"/>
            <rFont val="Tahoma"/>
            <family val="2"/>
          </rPr>
          <t xml:space="preserve"> Team meetings set with room reservations: ALL upcoming team meetings are to be scheduled 4 months before the departure date with the Missions Assistant</t>
        </r>
      </text>
    </comment>
    <comment ref="D2" authorId="1">
      <text>
        <r>
          <rPr>
            <b/>
            <sz val="8"/>
            <rFont val="Tahoma"/>
            <family val="2"/>
          </rPr>
          <t>Enter departure date in format: DD/MM/YY</t>
        </r>
        <r>
          <rPr>
            <sz val="8"/>
            <rFont val="Tahoma"/>
            <family val="2"/>
          </rPr>
          <t xml:space="preserve">
</t>
        </r>
      </text>
    </comment>
    <comment ref="D3" authorId="1">
      <text>
        <r>
          <rPr>
            <b/>
            <sz val="8"/>
            <rFont val="Tahoma"/>
            <family val="2"/>
          </rPr>
          <t>Enter return date in format: DD/MM/YY</t>
        </r>
        <r>
          <rPr>
            <sz val="8"/>
            <rFont val="Tahoma"/>
            <family val="2"/>
          </rPr>
          <t xml:space="preserve">
</t>
        </r>
      </text>
    </comment>
    <comment ref="F29" authorId="0">
      <text>
        <r>
          <rPr>
            <sz val="10"/>
            <rFont val="Tahoma"/>
            <family val="2"/>
          </rPr>
          <t xml:space="preserve">Field prayer captain chosen, list of team members developed with on-going prayer needs list in preparation for the project. – This very important position is someone on the field who is included as a team member that will prioritize and coordinate team prayer efforts from the field to the team preparing to go. 
Prayer captain chosen and prayer lists of team members and requests given to the church family (e-mail: list of 10 people who will pray each day for the team). This team member will prioritize and coordinate team prayer in preparation for the project praying for team, support, field personnel, project, evangelism efforts, weather, health, families, etc. 
</t>
        </r>
      </text>
    </comment>
    <comment ref="F30" authorId="0">
      <text>
        <r>
          <rPr>
            <sz val="10"/>
            <rFont val="Tahoma"/>
            <family val="2"/>
          </rPr>
          <t>Team communication system set up (copy all communications with team to Regional Director's Assistant). Set up communication network (e-mail, phone, other) and copy all communications with Missions Assistant.</t>
        </r>
      </text>
    </comment>
    <comment ref="F37" authorId="0">
      <text>
        <r>
          <rPr>
            <sz val="10"/>
            <rFont val="Tahoma"/>
            <family val="2"/>
          </rPr>
          <t xml:space="preserve">Ministry teams prepared (music, drama, puppets, evangelism, etc.) – If the team will be doing ministry performances they must be prepared in a quality manner. GUIDE: If it is not good enough for our church family, it is not good enough! ALSO: If ministry programs and/or materials are being translated, please check with nationals to be sure! </t>
        </r>
        <r>
          <rPr>
            <sz val="10"/>
            <rFont val="Tahoma"/>
            <family val="2"/>
          </rPr>
          <t xml:space="preserve">
</t>
        </r>
      </text>
    </comment>
    <comment ref="C8" authorId="0">
      <text>
        <r>
          <rPr>
            <sz val="10"/>
            <rFont val="Tahoma"/>
            <family val="2"/>
          </rPr>
          <t>This field will be automatically calculated when you enter MISSION START DATE above.</t>
        </r>
      </text>
    </comment>
    <comment ref="C9" authorId="0">
      <text>
        <r>
          <rPr>
            <sz val="10"/>
            <rFont val="Tahoma"/>
            <family val="2"/>
          </rPr>
          <t>This field will be automatically calculated when you enter MISSION START DATE above.</t>
        </r>
      </text>
    </comment>
    <comment ref="C10" authorId="0">
      <text>
        <r>
          <rPr>
            <sz val="10"/>
            <rFont val="Tahoma"/>
            <family val="2"/>
          </rPr>
          <t>This field will be automatically calculated when you enter MISSION START DATE above.</t>
        </r>
      </text>
    </comment>
    <comment ref="C11" authorId="0">
      <text>
        <r>
          <rPr>
            <sz val="10"/>
            <rFont val="Tahoma"/>
            <family val="2"/>
          </rPr>
          <t>This field will be automatically calculated when you enter MISSION START DATE above.</t>
        </r>
      </text>
    </comment>
    <comment ref="C12" authorId="0">
      <text>
        <r>
          <rPr>
            <sz val="10"/>
            <rFont val="Tahoma"/>
            <family val="2"/>
          </rPr>
          <t>This field will be automatically calculated when you enter MISSION START DATE above.</t>
        </r>
      </text>
    </comment>
    <comment ref="C13" authorId="0">
      <text>
        <r>
          <rPr>
            <sz val="10"/>
            <rFont val="Tahoma"/>
            <family val="2"/>
          </rPr>
          <t>This field will be automatically calculated when you enter MISSION START DATE above.</t>
        </r>
      </text>
    </comment>
    <comment ref="C14" authorId="0">
      <text>
        <r>
          <rPr>
            <sz val="10"/>
            <rFont val="Tahoma"/>
            <family val="2"/>
          </rPr>
          <t>This field will be automatically calculated when you enter MISSION START DATE above.</t>
        </r>
      </text>
    </comment>
    <comment ref="C18" authorId="0">
      <text>
        <r>
          <rPr>
            <sz val="10"/>
            <rFont val="Tahoma"/>
            <family val="2"/>
          </rPr>
          <t>This field will be automatically calculated when you enter MISSION START DATE above.</t>
        </r>
      </text>
    </comment>
    <comment ref="C19" authorId="0">
      <text>
        <r>
          <rPr>
            <sz val="10"/>
            <rFont val="Tahoma"/>
            <family val="2"/>
          </rPr>
          <t>This field will be automatically calculated when you enter MISSION START DATE above.</t>
        </r>
      </text>
    </comment>
    <comment ref="C28" authorId="0">
      <text>
        <r>
          <rPr>
            <sz val="10"/>
            <rFont val="Tahoma"/>
            <family val="2"/>
          </rPr>
          <t>This field will be automatically calculated when you enter MISSION START DATE above.</t>
        </r>
      </text>
    </comment>
    <comment ref="C29" authorId="0">
      <text>
        <r>
          <rPr>
            <sz val="10"/>
            <rFont val="Tahoma"/>
            <family val="2"/>
          </rPr>
          <t>This field will be automatically calculated when you enter MISSION START DATE above.</t>
        </r>
      </text>
    </comment>
    <comment ref="C30" authorId="0">
      <text>
        <r>
          <rPr>
            <sz val="10"/>
            <rFont val="Tahoma"/>
            <family val="2"/>
          </rPr>
          <t>This field will be automatically calculated when you enter MISSION START DATE above.</t>
        </r>
      </text>
    </comment>
    <comment ref="C36" authorId="0">
      <text>
        <r>
          <rPr>
            <sz val="10"/>
            <rFont val="Tahoma"/>
            <family val="2"/>
          </rPr>
          <t>This field will be automatically calculated when you enter MISSION START DATE above.</t>
        </r>
      </text>
    </comment>
    <comment ref="C37" authorId="0">
      <text>
        <r>
          <rPr>
            <sz val="10"/>
            <rFont val="Tahoma"/>
            <family val="2"/>
          </rPr>
          <t>This field will be automatically calculated when you enter MISSION START DATE above.</t>
        </r>
      </text>
    </comment>
    <comment ref="C40" authorId="0">
      <text>
        <r>
          <rPr>
            <sz val="10"/>
            <rFont val="Tahoma"/>
            <family val="2"/>
          </rPr>
          <t>This field will be automatically calculated when you enter MISSION START DATE above.</t>
        </r>
      </text>
    </comment>
    <comment ref="C44" authorId="0">
      <text>
        <r>
          <rPr>
            <sz val="10"/>
            <rFont val="Tahoma"/>
            <family val="2"/>
          </rPr>
          <t>This field will be automatically calculated when you enter MISSION START DATE above.</t>
        </r>
      </text>
    </comment>
    <comment ref="C46" authorId="0">
      <text>
        <r>
          <rPr>
            <sz val="10"/>
            <rFont val="Tahoma"/>
            <family val="2"/>
          </rPr>
          <t>This field will be automatically calculated when you enter MISSION START DATE above.</t>
        </r>
      </text>
    </comment>
    <comment ref="C48" authorId="0">
      <text>
        <r>
          <rPr>
            <sz val="10"/>
            <rFont val="Tahoma"/>
            <family val="2"/>
          </rPr>
          <t>This field will be automatically calculated when you enter MISSION START DATE above.</t>
        </r>
      </text>
    </comment>
    <comment ref="C49" authorId="0">
      <text>
        <r>
          <rPr>
            <sz val="10"/>
            <rFont val="Tahoma"/>
            <family val="2"/>
          </rPr>
          <t>This field will be automatically calculated when you enter MISSION START DATE above.</t>
        </r>
      </text>
    </comment>
    <comment ref="C52" authorId="0">
      <text>
        <r>
          <rPr>
            <sz val="10"/>
            <rFont val="Tahoma"/>
            <family val="2"/>
          </rPr>
          <t>This field will be automatically calculated when you enter MISSION START DATE above.</t>
        </r>
      </text>
    </comment>
    <comment ref="C53" authorId="0">
      <text>
        <r>
          <rPr>
            <sz val="10"/>
            <rFont val="Tahoma"/>
            <family val="2"/>
          </rPr>
          <t>This field will be automatically calculated when you enter MISSION START DATE above.</t>
        </r>
      </text>
    </comment>
    <comment ref="C54" authorId="0">
      <text>
        <r>
          <rPr>
            <sz val="10"/>
            <rFont val="Tahoma"/>
            <family val="2"/>
          </rPr>
          <t>This field will be automatically calculated when you enter MISSION START DATE above.</t>
        </r>
      </text>
    </comment>
    <comment ref="C55" authorId="0">
      <text>
        <r>
          <rPr>
            <sz val="10"/>
            <rFont val="Tahoma"/>
            <family val="2"/>
          </rPr>
          <t>This field will be automatically calculated when you enter MISSION START DATE above.</t>
        </r>
      </text>
    </comment>
    <comment ref="C56" authorId="0">
      <text>
        <r>
          <rPr>
            <sz val="10"/>
            <rFont val="Tahoma"/>
            <family val="2"/>
          </rPr>
          <t>This field will be automatically calculated when you enter MISSION START DATE above.</t>
        </r>
      </text>
    </comment>
    <comment ref="C58" authorId="0">
      <text>
        <r>
          <rPr>
            <sz val="10"/>
            <rFont val="Tahoma"/>
            <family val="2"/>
          </rPr>
          <t>This field will be automatically calculated when you enter MISSION START DATE above.</t>
        </r>
      </text>
    </comment>
    <comment ref="C59" authorId="0">
      <text>
        <r>
          <rPr>
            <sz val="10"/>
            <rFont val="Tahoma"/>
            <family val="2"/>
          </rPr>
          <t>This field will be automatically calculated when you enter MISSION START DATE above.</t>
        </r>
      </text>
    </comment>
    <comment ref="C60" authorId="0">
      <text>
        <r>
          <rPr>
            <sz val="10"/>
            <rFont val="Tahoma"/>
            <family val="2"/>
          </rPr>
          <t>This field will be automatically calculated when you enter MISSION START DATE above.</t>
        </r>
      </text>
    </comment>
    <comment ref="C61" authorId="0">
      <text>
        <r>
          <rPr>
            <sz val="10"/>
            <rFont val="Tahoma"/>
            <family val="2"/>
          </rPr>
          <t>This field will be automatically calculated when you enter MISSION START DATE above.</t>
        </r>
      </text>
    </comment>
    <comment ref="C62" authorId="0">
      <text>
        <r>
          <rPr>
            <sz val="10"/>
            <rFont val="Tahoma"/>
            <family val="2"/>
          </rPr>
          <t>This field will be automatically calculated when you enter MISSION START DATE above.</t>
        </r>
      </text>
    </comment>
    <comment ref="C63" authorId="0">
      <text>
        <r>
          <rPr>
            <sz val="10"/>
            <rFont val="Tahoma"/>
            <family val="2"/>
          </rPr>
          <t>This field will be automatically calculated when you enter MISSION START DATE above.</t>
        </r>
      </text>
    </comment>
    <comment ref="C64" authorId="0">
      <text>
        <r>
          <rPr>
            <sz val="10"/>
            <rFont val="Tahoma"/>
            <family val="2"/>
          </rPr>
          <t>This field will be automatically calculated when you enter MISSION START DATE above.</t>
        </r>
      </text>
    </comment>
    <comment ref="C65" authorId="0">
      <text>
        <r>
          <rPr>
            <sz val="10"/>
            <rFont val="Tahoma"/>
            <family val="2"/>
          </rPr>
          <t>This field will be automatically calculated when you enter MISSION START DATE above.</t>
        </r>
      </text>
    </comment>
    <comment ref="C66" authorId="0">
      <text>
        <r>
          <rPr>
            <sz val="10"/>
            <rFont val="Tahoma"/>
            <family val="2"/>
          </rPr>
          <t>This field will be automatically calculated when you enter MISSION START DATE above.</t>
        </r>
      </text>
    </comment>
    <comment ref="C68" authorId="0">
      <text>
        <r>
          <rPr>
            <sz val="10"/>
            <rFont val="Tahoma"/>
            <family val="2"/>
          </rPr>
          <t>This field will be automatically calculated when you enter MISSION START DATE above.</t>
        </r>
      </text>
    </comment>
    <comment ref="C69" authorId="0">
      <text>
        <r>
          <rPr>
            <sz val="10"/>
            <rFont val="Tahoma"/>
            <family val="2"/>
          </rPr>
          <t>This field will be automatically calculated when you enter MISSION START DATE above.</t>
        </r>
      </text>
    </comment>
    <comment ref="C70" authorId="0">
      <text>
        <r>
          <rPr>
            <sz val="10"/>
            <rFont val="Tahoma"/>
            <family val="2"/>
          </rPr>
          <t>This field will be automatically calculated when you enter MISSION START DATE above.</t>
        </r>
      </text>
    </comment>
    <comment ref="C74" authorId="0">
      <text>
        <r>
          <rPr>
            <sz val="10"/>
            <rFont val="Tahoma"/>
            <family val="2"/>
          </rPr>
          <t>This field will be automatically calculated when you enter MISSION START DATE above.</t>
        </r>
      </text>
    </comment>
    <comment ref="C77" authorId="0">
      <text>
        <r>
          <rPr>
            <sz val="10"/>
            <rFont val="Tahoma"/>
            <family val="2"/>
          </rPr>
          <t>This field will be automatically calculated when you enter MISSION END DATE above.</t>
        </r>
      </text>
    </comment>
    <comment ref="C78" authorId="0">
      <text>
        <r>
          <rPr>
            <sz val="10"/>
            <rFont val="Tahoma"/>
            <family val="2"/>
          </rPr>
          <t>This field will be automatically calculated when you enter MISSION END DATE above.</t>
        </r>
      </text>
    </comment>
    <comment ref="C80" authorId="0">
      <text>
        <r>
          <rPr>
            <sz val="10"/>
            <rFont val="Tahoma"/>
            <family val="2"/>
          </rPr>
          <t>This field will be automatically calculated when you enter MISSION END DATE above.</t>
        </r>
      </text>
    </comment>
    <comment ref="C81" authorId="0">
      <text>
        <r>
          <rPr>
            <sz val="10"/>
            <rFont val="Tahoma"/>
            <family val="2"/>
          </rPr>
          <t>This field will be automatically calculated when you enter MISSION END DATE above.</t>
        </r>
      </text>
    </comment>
    <comment ref="C82" authorId="0">
      <text>
        <r>
          <rPr>
            <sz val="10"/>
            <rFont val="Tahoma"/>
            <family val="2"/>
          </rPr>
          <t>This field will be automatically calculated when you enter MISSION END DATE above.</t>
        </r>
      </text>
    </comment>
    <comment ref="C83" authorId="0">
      <text>
        <r>
          <rPr>
            <sz val="10"/>
            <rFont val="Tahoma"/>
            <family val="2"/>
          </rPr>
          <t>This field will be automatically calculated when you enter MISSION END DATE above.</t>
        </r>
      </text>
    </comment>
    <comment ref="C84" authorId="0">
      <text>
        <r>
          <rPr>
            <sz val="10"/>
            <rFont val="Tahoma"/>
            <family val="2"/>
          </rPr>
          <t>This field will be automatically calculated when you enter MISSION END DATE above.</t>
        </r>
      </text>
    </comment>
    <comment ref="C85" authorId="0">
      <text>
        <r>
          <rPr>
            <sz val="10"/>
            <rFont val="Tahoma"/>
            <family val="2"/>
          </rPr>
          <t>This field will be automatically calculated when you enter MISSION END DATE above.</t>
        </r>
      </text>
    </comment>
    <comment ref="F40" authorId="0">
      <text>
        <r>
          <rPr>
            <sz val="10"/>
            <rFont val="Tahoma"/>
            <family val="2"/>
          </rPr>
          <t>Verified field plan for emergency evacuation for team and/or individual. This plan must be communicated to the Regional Director and assistant before the team’s departure!</t>
        </r>
        <r>
          <rPr>
            <sz val="10"/>
            <rFont val="Tahoma"/>
            <family val="2"/>
          </rPr>
          <t xml:space="preserve">
</t>
        </r>
      </text>
    </comment>
    <comment ref="F44" authorId="0">
      <text>
        <r>
          <rPr>
            <sz val="10"/>
            <rFont val="Tahoma"/>
            <family val="2"/>
          </rPr>
          <t xml:space="preserve"> Thank you letters written for individual and team support. The question is “Why would someone not do this?”</t>
        </r>
        <r>
          <rPr>
            <sz val="10"/>
            <rFont val="Tahoma"/>
            <family val="2"/>
          </rPr>
          <t xml:space="preserve">
</t>
        </r>
      </text>
    </comment>
    <comment ref="F46" authorId="0">
      <text>
        <r>
          <rPr>
            <sz val="10"/>
            <rFont val="Tahoma"/>
            <family val="2"/>
          </rPr>
          <t xml:space="preserve"> Transportation to/from the airport finalized. The team leader is to contact the Mission Assistant to arrange 
transportation for the team. She will see that all transportation needed is provided.</t>
        </r>
        <r>
          <rPr>
            <sz val="10"/>
            <rFont val="Tahoma"/>
            <family val="2"/>
          </rPr>
          <t xml:space="preserve">
</t>
        </r>
      </text>
    </comment>
    <comment ref="F48" authorId="0">
      <text>
        <r>
          <rPr>
            <sz val="10"/>
            <rFont val="Tahoma"/>
            <family val="2"/>
          </rPr>
          <t>Travel insurance requested: One month before departure, the team leader is to submit a roster of team members to the Missions Assistant who will submit an application for insurance to the insurance company.   Two sources: Adams &amp; Associates www.aaintl.com or Brotherhood Mutual www.brotherhoodmutual.com</t>
        </r>
        <r>
          <rPr>
            <sz val="10"/>
            <rFont val="Tahoma"/>
            <family val="2"/>
          </rPr>
          <t xml:space="preserve">
</t>
        </r>
      </text>
    </comment>
    <comment ref="F49" authorId="0">
      <text>
        <r>
          <rPr>
            <sz val="10"/>
            <rFont val="Tahoma"/>
            <family val="2"/>
          </rPr>
          <t>Team commissioning scheduled: Our Pastor, Johnny Hunt will commission all teams to the field. The Missions Assistant will schedule this date and give it to the team leader. IT IS VERY IMPORTANT THAT ALL TEAM MEMBERS BE PRESENT WHEN THE TEAM NAMES ARE ANNOUNCED.</t>
        </r>
        <r>
          <rPr>
            <sz val="10"/>
            <rFont val="Tahoma"/>
            <family val="2"/>
          </rPr>
          <t xml:space="preserve">
</t>
        </r>
      </text>
    </comment>
    <comment ref="F52" authorId="0">
      <text>
        <r>
          <rPr>
            <sz val="10"/>
            <rFont val="Tahoma"/>
            <family val="2"/>
          </rPr>
          <t>Sound equipment list with type, serial number, approximate cost, and weigh prepared for customs. Send itemized list to the field director. List can be obtained from the Media department.</t>
        </r>
        <r>
          <rPr>
            <sz val="10"/>
            <rFont val="Tahoma"/>
            <family val="2"/>
          </rPr>
          <t xml:space="preserve">
</t>
        </r>
      </text>
    </comment>
    <comment ref="F53" authorId="0">
      <text>
        <r>
          <rPr>
            <sz val="10"/>
            <rFont val="Tahoma"/>
            <family val="2"/>
          </rPr>
          <t>Team covenant completed: Each team is required to issue a covenant based on the Word of God. It will address the focus of the trip; relationships between team members, field personnel, and internationals; responsibilities of each team member; activities; safety, etc.  This is to be turned in no later than 2 months before departure to the Missions Assistant. See appendix.</t>
        </r>
      </text>
    </comment>
    <comment ref="F54" authorId="0">
      <text>
        <r>
          <rPr>
            <sz val="10"/>
            <rFont val="Tahoma"/>
            <family val="2"/>
          </rPr>
          <t xml:space="preserve"> Final payment of team funds. No later than one month before departure, the balance of budgeted team funds should be turned in to the Missions Office Bookkeeper. Any money received after this deadline is to be turned as well to the bookkeeper and will be credited to the team's account.  Please make every effort to have money in one month before departure for logistical reasons.</t>
        </r>
        <r>
          <rPr>
            <sz val="10"/>
            <rFont val="Tahoma"/>
            <family val="2"/>
          </rPr>
          <t xml:space="preserve">
</t>
        </r>
      </text>
    </comment>
    <comment ref="F55" authorId="0">
      <text>
        <r>
          <rPr>
            <sz val="10"/>
            <rFont val="Tahoma"/>
            <family val="2"/>
          </rPr>
          <t>Schedule debrief meeting before the team leaves the field. This meeting needs to be scheduled to take place on the field if possible. The field personnel of the country to be visited may need to be contacted to set this meeting.</t>
        </r>
        <r>
          <rPr>
            <sz val="10"/>
            <rFont val="Tahoma"/>
            <family val="2"/>
          </rPr>
          <t xml:space="preserve">
</t>
        </r>
      </text>
    </comment>
    <comment ref="F58" authorId="0">
      <text>
        <r>
          <rPr>
            <sz val="10"/>
            <rFont val="Tahoma"/>
            <family val="2"/>
          </rPr>
          <t>Copies of tickets made and filed for trip. Ticket numbers are needed for any lost, stolen, or damaged tickets.</t>
        </r>
        <r>
          <rPr>
            <sz val="10"/>
            <rFont val="Tahoma"/>
            <family val="2"/>
          </rPr>
          <t xml:space="preserve">
</t>
        </r>
      </text>
    </comment>
    <comment ref="F56" authorId="0">
      <text>
        <r>
          <rPr>
            <sz val="10"/>
            <rFont val="Tahoma"/>
            <family val="2"/>
          </rPr>
          <t>Housing list sent to field director as needed. For field partners preparation for homes, hotels, dorms, etc.</t>
        </r>
        <r>
          <rPr>
            <sz val="10"/>
            <rFont val="Tahoma"/>
            <family val="2"/>
          </rPr>
          <t xml:space="preserve">
</t>
        </r>
      </text>
    </comment>
    <comment ref="F59" authorId="0">
      <text>
        <r>
          <rPr>
            <sz val="10"/>
            <rFont val="Tahoma"/>
            <family val="2"/>
          </rPr>
          <t>Copies of tickets made and filed for trip. Ticket numbers are needed for any lost, stolen, or damaged tickets.</t>
        </r>
        <r>
          <rPr>
            <sz val="10"/>
            <rFont val="Tahoma"/>
            <family val="2"/>
          </rPr>
          <t xml:space="preserve">
</t>
        </r>
      </text>
    </comment>
    <comment ref="F60" authorId="0">
      <text>
        <r>
          <rPr>
            <sz val="10"/>
            <rFont val="Tahoma"/>
            <family val="2"/>
          </rPr>
          <t>Cash advance received/wired to field partner. The cash advance form provided in this packet is to be used to request money for in-country costs for the team, one week before departure. The team leader should schedule a time to fill this form out and verify that the funds in the account will cover the needed expenses.  It should be turned into the Missions Assistant on Monday morning, and can be picked up the following Thursday AFTER 2:00 PM.</t>
        </r>
        <r>
          <rPr>
            <sz val="10"/>
            <rFont val="Tahoma"/>
            <family val="2"/>
          </rPr>
          <t xml:space="preserve">
</t>
        </r>
      </text>
    </comment>
    <comment ref="F61" authorId="0">
      <text>
        <r>
          <rPr>
            <sz val="10"/>
            <rFont val="Tahoma"/>
            <family val="2"/>
          </rPr>
          <t>Check the current luggage guidelines for your carriers. Remember to check multiple carriers on your itinerary. These requirements are subject to change by the carrier at any time and can be different according to the season.</t>
        </r>
      </text>
    </comment>
    <comment ref="F62" authorId="0">
      <text>
        <r>
          <rPr>
            <sz val="10"/>
            <rFont val="Tahoma"/>
            <family val="2"/>
          </rPr>
          <t xml:space="preserve">Review dress code and packing list. – Some cultures and ministries require different dress codes for certain events. Not having the appropriate attire with you is not an excuse. In addition, using the checklist will prevent the norm of most people over packing. </t>
        </r>
        <r>
          <rPr>
            <sz val="10"/>
            <rFont val="Tahoma"/>
            <family val="2"/>
          </rPr>
          <t xml:space="preserve">
</t>
        </r>
      </text>
    </comment>
    <comment ref="F63" authorId="0">
      <text>
        <r>
          <rPr>
            <sz val="10"/>
            <rFont val="Tahoma"/>
            <family val="2"/>
          </rPr>
          <t>First aid kit picked up for packing. Pick up from the missions office or purchase and turn in receipt for reimbursement.</t>
        </r>
      </text>
    </comment>
    <comment ref="F64" authorId="0">
      <text>
        <r>
          <rPr>
            <sz val="10"/>
            <rFont val="Tahoma"/>
            <family val="2"/>
          </rPr>
          <t xml:space="preserve"> Field orientation prepared for arrival.  Prepare information for orientation after arrival on the field. Introduction of field partners, team guidelines, location of security box (team tickets, passports, etc.) housing, food, ministry schedule, culture expectations, etc.</t>
        </r>
        <r>
          <rPr>
            <sz val="10"/>
            <rFont val="Tahoma"/>
            <family val="2"/>
          </rPr>
          <t xml:space="preserve">
</t>
        </r>
      </text>
    </comment>
    <comment ref="F65" authorId="0">
      <text>
        <r>
          <rPr>
            <sz val="10"/>
            <rFont val="Tahoma"/>
            <family val="2"/>
          </rPr>
          <t>Missionary gifts collected or checked off for individuals to pack.  Assign someone to collect and/or check off that any items needed and/or requested from the field. If at all possible pack in personal team luggage.</t>
        </r>
        <r>
          <rPr>
            <sz val="10"/>
            <rFont val="Tahoma"/>
            <family val="2"/>
          </rPr>
          <t xml:space="preserve">
</t>
        </r>
      </text>
    </comment>
    <comment ref="F66" authorId="0">
      <text>
        <r>
          <rPr>
            <sz val="10"/>
            <rFont val="Tahoma"/>
            <family val="2"/>
          </rPr>
          <t>Airport briefing completed on check-in. Please walk through airport check-in, luggage issues, and security questions, and the importance of always being kind. If problems arise we certainly can be firm, but always kind! When traveling with teenagers and/or first time travelers this is very important. OUR TESTIMONY BEGINS HERE!</t>
        </r>
        <r>
          <rPr>
            <sz val="10"/>
            <rFont val="Tahoma"/>
            <family val="2"/>
          </rPr>
          <t xml:space="preserve">
</t>
        </r>
      </text>
    </comment>
    <comment ref="F69" authorId="0">
      <text>
        <r>
          <rPr>
            <sz val="10"/>
            <rFont val="Tahoma"/>
            <family val="2"/>
          </rPr>
          <t>Make sure you have all minor affidavit forms completed and signed. You must have each minor complete and have signed by his or her legal guardian or parent even if the parent is accompanying the minor on the trip. 
Preparation for immigration and customs procedures covered (remember how to answer security questions.) – See detailed explanation in appendix.
Field orientation prepared for arrival.  Prepare information for orientation after arrival on the field. Introduction of field partners, team guidelines, location of security box (team tickets, passports, etc.) housing, food, ministry schedule, culture expectations, etc.</t>
        </r>
      </text>
    </comment>
    <comment ref="F70" authorId="0">
      <text>
        <r>
          <rPr>
            <sz val="10"/>
            <rFont val="Tahoma"/>
            <family val="2"/>
          </rPr>
          <t xml:space="preserve"> Final leadership meeting for prayer.  Meet with travel team, support group, parents, spouses etc. for corporate prayer.</t>
        </r>
        <r>
          <rPr>
            <sz val="10"/>
            <rFont val="Tahoma"/>
            <family val="2"/>
          </rPr>
          <t xml:space="preserve">
</t>
        </r>
      </text>
    </comment>
    <comment ref="F74" authorId="0">
      <text>
        <r>
          <rPr>
            <sz val="10"/>
            <rFont val="Tahoma"/>
            <family val="2"/>
          </rPr>
          <t xml:space="preserve">Team equipment securely packed, weighed, and assigned to an individual for airport check-in. Luggage requirements meet (weight, size, number.) Logistic coordinator and/or team leader check that all team equipment has been weighed and meets airline specifications to avoid fines and the possibility that items will be disapproved for travel. </t>
        </r>
      </text>
    </comment>
    <comment ref="F80" authorId="0">
      <text>
        <r>
          <rPr>
            <sz val="10"/>
            <rFont val="Tahoma"/>
            <family val="2"/>
          </rPr>
          <t xml:space="preserve"> Team expense/advance reconciliation turned in to Missions department (10 days or less after team returns.) One week after the trip, the team expense report with all receipts, journals and any cash left over are to be turned in to Shirley Hughes. The team treasurer training, mentioned above, will cover the correct method of logging team expenses. See disk for form.</t>
        </r>
        <r>
          <rPr>
            <sz val="10"/>
            <rFont val="Tahoma"/>
            <family val="2"/>
          </rPr>
          <t xml:space="preserve">
</t>
        </r>
      </text>
    </comment>
    <comment ref="F81" authorId="0">
      <text>
        <r>
          <rPr>
            <sz val="10"/>
            <rFont val="Tahoma"/>
            <family val="2"/>
          </rPr>
          <t xml:space="preserve"> Team leader review the “After Action Review” sheet &amp; topics. See team leader manual. Set up meeting ASAP after the completion of the project and all paperwork is prepared. </t>
        </r>
        <r>
          <rPr>
            <sz val="10"/>
            <rFont val="Tahoma"/>
            <family val="2"/>
          </rPr>
          <t xml:space="preserve">
</t>
        </r>
      </text>
    </comment>
    <comment ref="F82" authorId="0">
      <text>
        <r>
          <rPr>
            <sz val="10"/>
            <rFont val="Tahoma"/>
            <family val="2"/>
          </rPr>
          <t>Team evaluation forms collected &amp; compiled. Team leader compile these for the after-action review.</t>
        </r>
        <r>
          <rPr>
            <sz val="10"/>
            <rFont val="Tahoma"/>
            <family val="2"/>
          </rPr>
          <t xml:space="preserve">
</t>
        </r>
      </text>
    </comment>
    <comment ref="F85" authorId="0">
      <text>
        <r>
          <rPr>
            <sz val="10"/>
            <rFont val="Tahoma"/>
            <family val="2"/>
          </rPr>
          <t>Team leader debrief with Regional Area Director. This will be a MANDATORY one-half to one-hour appointment with the Area Director no later than 2 weeks after return.</t>
        </r>
      </text>
    </comment>
    <comment ref="C22" authorId="0">
      <text>
        <r>
          <rPr>
            <sz val="10"/>
            <rFont val="Tahoma"/>
            <family val="2"/>
          </rPr>
          <t>This field will be automatically calculated when you enter MISSION START DATE above.</t>
        </r>
      </text>
    </comment>
    <comment ref="F22" authorId="0">
      <text>
        <r>
          <rPr>
            <sz val="10"/>
            <rFont val="Tahoma"/>
            <family val="2"/>
          </rPr>
          <t>Team Member Manuals and Information Packets distributed: Each team member MUST have a manual, but please only distribute manuals to those committed to the trip. Information Packets may be obtained from the Missions Assistant PLEASE NOTE:  Information Packets are to be requested at least one week in advance.  Complete information packets ASAP. Copy to Missions Assistant and insert an original into the team notebook.</t>
        </r>
      </text>
    </comment>
    <comment ref="C23" authorId="0">
      <text>
        <r>
          <rPr>
            <sz val="10"/>
            <rFont val="Tahoma"/>
            <family val="2"/>
          </rPr>
          <t>This field will be automatically calculated when you enter MISSION START DATE above.</t>
        </r>
      </text>
    </comment>
    <comment ref="F23" authorId="0">
      <text>
        <r>
          <rPr>
            <sz val="10"/>
            <rFont val="Tahoma"/>
            <family val="2"/>
          </rPr>
          <t xml:space="preserve">Field prayer captain chosen, list of team members developed with on-going prayer needs list in preparation for the project. – This very important position is someone on the field who is included as a team member that will prioritize and coordinate team prayer efforts from the field to the team preparing to go. </t>
        </r>
      </text>
    </comment>
    <comment ref="C21" authorId="0">
      <text>
        <r>
          <rPr>
            <sz val="10"/>
            <rFont val="Tahoma"/>
            <family val="2"/>
          </rPr>
          <t>This field will be automatically calculated when you enter MISSION START DATE above.</t>
        </r>
      </text>
    </comment>
    <comment ref="C24" authorId="0">
      <text>
        <r>
          <rPr>
            <sz val="10"/>
            <rFont val="Tahoma"/>
            <family val="2"/>
          </rPr>
          <t>This field will be automatically calculated when you enter MISSION START DATE above.</t>
        </r>
      </text>
    </comment>
    <comment ref="F24" authorId="0">
      <text>
        <r>
          <rPr>
            <sz val="10"/>
            <rFont val="Tahoma"/>
            <family val="2"/>
          </rPr>
          <t xml:space="preserve">Team treasurer selected and trained: This is a required position. Please </t>
        </r>
        <r>
          <rPr>
            <i/>
            <sz val="10"/>
            <rFont val="Tahoma"/>
            <family val="2"/>
          </rPr>
          <t>prayerfully</t>
        </r>
        <r>
          <rPr>
            <sz val="10"/>
            <rFont val="Tahoma"/>
            <family val="2"/>
          </rPr>
          <t xml:space="preserve"> 
consider who the team treasurer will be. This person will handle ALL the team funds including the money taken to the field. After choosing the team treasurer - a training session is to be scheduled with Shirley Hughes, (678-494-2722, shirley.hughes@fbcw.net).  This is MANDATORY.</t>
        </r>
      </text>
    </comment>
    <comment ref="C33" authorId="0">
      <text>
        <r>
          <rPr>
            <sz val="10"/>
            <rFont val="Tahoma"/>
            <family val="2"/>
          </rPr>
          <t>This field will be automatically calculated when you enter MISSION START DATE above.</t>
        </r>
      </text>
    </comment>
    <comment ref="C34" authorId="0">
      <text>
        <r>
          <rPr>
            <sz val="10"/>
            <rFont val="Tahoma"/>
            <family val="2"/>
          </rPr>
          <t>This field will be automatically calculated when you enter MISSION START DATE above.</t>
        </r>
      </text>
    </comment>
    <comment ref="C27" authorId="0">
      <text>
        <r>
          <rPr>
            <sz val="10"/>
            <rFont val="Tahoma"/>
            <family val="2"/>
          </rPr>
          <t>This field will be automatically calculated when you enter MISSION START DATE above.</t>
        </r>
      </text>
    </comment>
    <comment ref="F27" authorId="0">
      <text>
        <r>
          <rPr>
            <sz val="10"/>
            <rFont val="Tahoma"/>
            <family val="2"/>
          </rPr>
          <t>Leadership team developed. Assistant, prayer captain, evangelism, logistics, etc. as needed especially for teams with 20 or more members. This leadership development principal will involve more people personally.</t>
        </r>
        <r>
          <rPr>
            <sz val="10"/>
            <rFont val="Tahoma"/>
            <family val="2"/>
          </rPr>
          <t xml:space="preserve">
</t>
        </r>
      </text>
    </comment>
    <comment ref="C42" authorId="0">
      <text>
        <r>
          <rPr>
            <sz val="10"/>
            <rFont val="Tahoma"/>
            <family val="2"/>
          </rPr>
          <t>This field will be automatically calculated when you enter MISSION START DATE above.</t>
        </r>
      </text>
    </comment>
    <comment ref="C43" authorId="0">
      <text>
        <r>
          <rPr>
            <sz val="10"/>
            <rFont val="Tahoma"/>
            <family val="2"/>
          </rPr>
          <t>This field will be automatically calculated when you enter MISSION START DATE above.</t>
        </r>
      </text>
    </comment>
    <comment ref="C41" authorId="0">
      <text>
        <r>
          <rPr>
            <sz val="10"/>
            <rFont val="Tahoma"/>
            <family val="2"/>
          </rPr>
          <t>This field will be automatically calculated when you enter MISSION START DATE above.</t>
        </r>
      </text>
    </comment>
    <comment ref="F41" authorId="0">
      <text>
        <r>
          <rPr>
            <sz val="10"/>
            <rFont val="Tahoma"/>
            <family val="2"/>
          </rPr>
          <t>Final budget adjustments completed. If any change takes place due to loss of team members and a readjustment is needed.</t>
        </r>
        <r>
          <rPr>
            <sz val="10"/>
            <rFont val="Tahoma"/>
            <family val="2"/>
          </rPr>
          <t xml:space="preserve">
</t>
        </r>
      </text>
    </comment>
    <comment ref="C50" authorId="0">
      <text>
        <r>
          <rPr>
            <sz val="10"/>
            <rFont val="Tahoma"/>
            <family val="2"/>
          </rPr>
          <t>This field will be automatically calculated when you enter MISSION START DATE above.</t>
        </r>
      </text>
    </comment>
    <comment ref="F50" authorId="0">
      <text>
        <r>
          <rPr>
            <sz val="10"/>
            <rFont val="Tahoma"/>
            <family val="2"/>
          </rPr>
          <t xml:space="preserve"> Verified field plan for emergency evacuation for team and/or individual. This plan must be communicated to the Regional Director and assistant before the team’s departure!</t>
        </r>
        <r>
          <rPr>
            <sz val="10"/>
            <rFont val="Tahoma"/>
            <family val="2"/>
          </rPr>
          <t xml:space="preserve">
</t>
        </r>
      </text>
    </comment>
    <comment ref="C51" authorId="0">
      <text>
        <r>
          <rPr>
            <sz val="10"/>
            <rFont val="Tahoma"/>
            <family val="2"/>
          </rPr>
          <t>This field will be automatically calculated when you enter MISSION START DATE above.</t>
        </r>
      </text>
    </comment>
    <comment ref="C72" authorId="0">
      <text>
        <r>
          <rPr>
            <sz val="10"/>
            <rFont val="Tahoma"/>
            <family val="2"/>
          </rPr>
          <t>This field will be automatically calculated when you enter MISSION START DATE above.</t>
        </r>
      </text>
    </comment>
    <comment ref="F72" authorId="0">
      <text>
        <r>
          <rPr>
            <sz val="10"/>
            <rFont val="Tahoma"/>
            <family val="2"/>
          </rPr>
          <t>Team leader travel file complete. The team leader file checklist is in the appendix.</t>
        </r>
        <r>
          <rPr>
            <sz val="10"/>
            <rFont val="Tahoma"/>
            <family val="2"/>
          </rPr>
          <t xml:space="preserve">
</t>
        </r>
      </text>
    </comment>
    <comment ref="C73" authorId="0">
      <text>
        <r>
          <rPr>
            <sz val="10"/>
            <rFont val="Tahoma"/>
            <family val="2"/>
          </rPr>
          <t>This field will be automatically calculated when you enter MISSION START DATE above.</t>
        </r>
      </text>
    </comment>
    <comment ref="F73" authorId="0">
      <text>
        <r>
          <rPr>
            <sz val="10"/>
            <rFont val="Tahoma"/>
            <family val="2"/>
          </rPr>
          <t>Meeting with Regional Director and assistant to review checklist. –Set this meeting at least 21-28 days prior to team departure to pray and review checklist with Regional Director and assistant.</t>
        </r>
        <r>
          <rPr>
            <sz val="10"/>
            <rFont val="Tahoma"/>
            <family val="2"/>
          </rPr>
          <t xml:space="preserve">
</t>
        </r>
      </text>
    </comment>
    <comment ref="C35" authorId="0">
      <text>
        <r>
          <rPr>
            <sz val="10"/>
            <rFont val="Tahoma"/>
            <family val="2"/>
          </rPr>
          <t>This field will be automatically calculated when you enter MISSION START DATE above.</t>
        </r>
      </text>
    </comment>
    <comment ref="F35" authorId="0">
      <text>
        <r>
          <rPr>
            <sz val="10"/>
            <rFont val="Tahoma"/>
            <family val="2"/>
          </rPr>
          <t>Visa information acquired: Some countries require visas to be paid for in advance. All visa applications and information may be obtained from the Missions Assistant.</t>
        </r>
      </text>
    </comment>
    <comment ref="C26" authorId="0">
      <text>
        <r>
          <rPr>
            <sz val="10"/>
            <rFont val="Tahoma"/>
            <family val="2"/>
          </rPr>
          <t>This field will be automatically calculated when you enter MISSION START DATE above.</t>
        </r>
      </text>
    </comment>
    <comment ref="F26" authorId="0">
      <text>
        <r>
          <rPr>
            <sz val="10"/>
            <rFont val="Tahoma"/>
            <family val="2"/>
          </rPr>
          <t xml:space="preserve">Passport information acquired: Passports are required for all international travel.  Passports applications may be obtained at the Sprayberry Post Office on Sandy Plains Road in Marietta. An original birth certificate is needed for the application and acquisition of a passport. Passport and visa photos are also made at this post office. Passport fees are the responsibility of each individual team member. Passports need to be applied for (4) months before departure. In emergencies, a passport can be acquired in about two weeks but does carry a heavy penalty fee. PLEASE NOTE: Passport and visa photos can be made for a small charge through the FBCW Publication department if an appointment is scheduled for the entire team. </t>
        </r>
        <r>
          <rPr>
            <sz val="10"/>
            <rFont val="Tahoma"/>
            <family val="2"/>
          </rPr>
          <t xml:space="preserve">
</t>
        </r>
      </text>
    </comment>
    <comment ref="C7" authorId="0">
      <text>
        <r>
          <rPr>
            <sz val="10"/>
            <rFont val="Tahoma"/>
            <family val="2"/>
          </rPr>
          <t>This field will be automatically calculated when you enter MISSION START DATE above.</t>
        </r>
      </text>
    </comment>
    <comment ref="C17" authorId="0">
      <text>
        <r>
          <rPr>
            <sz val="10"/>
            <rFont val="Tahoma"/>
            <family val="2"/>
          </rPr>
          <t>This field will be automatically calculated when you enter MISSION START DATE above.</t>
        </r>
      </text>
    </comment>
    <comment ref="C16" authorId="0">
      <text>
        <r>
          <rPr>
            <sz val="10"/>
            <rFont val="Tahoma"/>
            <family val="2"/>
          </rPr>
          <t>This field will be automatically calculated when you enter MISSION START DATE above.</t>
        </r>
      </text>
    </comment>
    <comment ref="C32" authorId="0">
      <text>
        <r>
          <rPr>
            <sz val="10"/>
            <rFont val="Tahoma"/>
            <family val="2"/>
          </rPr>
          <t>This field will be automatically calculated when you enter MISSION START DATE above.</t>
        </r>
      </text>
    </comment>
    <comment ref="F32" authorId="0">
      <text>
        <r>
          <rPr>
            <sz val="10"/>
            <rFont val="Tahoma"/>
            <family val="2"/>
          </rPr>
          <t>Participation, application and medical forms collected.  2-4 months before departure, all medical forms, testimonies, waiver agreements, personal references, etc., are to be filled out and turned into the team leader and then, submitted to the Missions Assistant.  New forms are to be filled out for each trip. The team leader is to turn in ALL team member's forms at one time in a file folder, please, after reviewing each applicant’s information.  Potential problems need to be addressed with the Area Director at this point.</t>
        </r>
        <r>
          <rPr>
            <sz val="10"/>
            <rFont val="Tahoma"/>
            <family val="2"/>
          </rPr>
          <t xml:space="preserve">
</t>
        </r>
      </text>
    </comment>
    <comment ref="C25" authorId="0">
      <text>
        <r>
          <rPr>
            <sz val="10"/>
            <rFont val="Tahoma"/>
            <family val="2"/>
          </rPr>
          <t>This field will be automatically calculated when you enter MISSION START DATE above.</t>
        </r>
      </text>
    </comment>
    <comment ref="C39" authorId="0">
      <text>
        <r>
          <rPr>
            <sz val="10"/>
            <rFont val="Tahoma"/>
            <family val="2"/>
          </rPr>
          <t>This field will be automatically calculated when you enter MISSION START DATE above.</t>
        </r>
      </text>
    </comment>
    <comment ref="F39" authorId="0">
      <text>
        <r>
          <rPr>
            <sz val="10"/>
            <rFont val="Tahoma"/>
            <family val="2"/>
          </rPr>
          <t xml:space="preserve"> Passports checked and turned in (or checked off) with a copy. Check the signature. 2 weeks before departure, the team leader is to collect ALL the team member’s passports and verify that the team members have signed them all. The team leader is to make (4) copies of each passport. One copy of each passport should be given to the following:  The Missions Assistant, the team leader, a team member's family member or personal contact at home, and one copy is to remain on the team member’s person at ALL times.</t>
        </r>
      </text>
    </comment>
  </commentList>
</comments>
</file>

<file path=xl/sharedStrings.xml><?xml version="1.0" encoding="utf-8"?>
<sst xmlns="http://schemas.openxmlformats.org/spreadsheetml/2006/main" count="448" uniqueCount="304">
  <si>
    <t xml:space="preserve">Meet with MD and Mission's Logistic Coordinator (LC) </t>
  </si>
  <si>
    <t>Project Checklist</t>
  </si>
  <si>
    <t>Required for Project Approval prior to month 6</t>
  </si>
  <si>
    <t>Set training schedule and book rooms with LC including informational meeting</t>
  </si>
  <si>
    <t>Request First Focus promotion for informational meeting</t>
  </si>
  <si>
    <t xml:space="preserve">Pray and fast for God to bring the right team members </t>
  </si>
  <si>
    <t>Team Member Application</t>
  </si>
  <si>
    <t xml:space="preserve"> www.woodstockmissions.com</t>
  </si>
  <si>
    <t>Review applications and select your team (conduct interviews and check references as needed)</t>
  </si>
  <si>
    <t>Contact field partner to discuss, dates, cost and ministry opportunites for your team (skype)</t>
  </si>
  <si>
    <t>TARGET DATE</t>
  </si>
  <si>
    <t>COMPLETED</t>
  </si>
  <si>
    <r>
      <t xml:space="preserve">Check on visa/immunization requirements and travel warnings </t>
    </r>
    <r>
      <rPr>
        <sz val="12"/>
        <color indexed="12"/>
        <rFont val="Calibri"/>
        <family val="2"/>
      </rPr>
      <t>http://travel.state.gov/</t>
    </r>
  </si>
  <si>
    <t>Take team photo and email it to LC for prayer/thank you cards (printing quality photo please)</t>
  </si>
  <si>
    <t>Prayer/Support Tracker</t>
  </si>
  <si>
    <t>Prayer Support Team Form</t>
  </si>
  <si>
    <t>Team Travel LIst</t>
  </si>
  <si>
    <t>Give LC copies of all passports and health insurance cards</t>
  </si>
  <si>
    <t>ER Contact Sheet and Evac Plan</t>
  </si>
  <si>
    <t>Remind your team to use the Team Prayer Cards as Thank You cards for supporters</t>
  </si>
  <si>
    <t xml:space="preserve">Contact LC to purchase airline tickets </t>
  </si>
  <si>
    <t>Please arrange for someone outside your team to drive the vans and give LC their contact info</t>
  </si>
  <si>
    <t>Send housing list to field partner or confirm hotel reservation if needed</t>
  </si>
  <si>
    <t>Month 6 prior to departure</t>
  </si>
  <si>
    <t>Month 5 prior to departure</t>
  </si>
  <si>
    <t>Have Luggage Coordinator weigh, tag, and inventory all bags</t>
  </si>
  <si>
    <t>On-the-field</t>
  </si>
  <si>
    <t xml:space="preserve">Post-field </t>
  </si>
  <si>
    <t>Disciple your team about sending a follow up thank you/update to their supporters</t>
  </si>
  <si>
    <t>Have a post project meeting with MD to turn in debrief and complete the project</t>
  </si>
  <si>
    <t xml:space="preserve">Post Project File </t>
  </si>
  <si>
    <t>Prayer Support Team</t>
  </si>
  <si>
    <r>
      <t xml:space="preserve">Complete </t>
    </r>
    <r>
      <rPr>
        <sz val="12"/>
        <color indexed="10"/>
        <rFont val="Calibri"/>
        <family val="2"/>
      </rPr>
      <t>Emergency Contact Sheet and Evacuation Plan</t>
    </r>
    <r>
      <rPr>
        <sz val="12"/>
        <rFont val="Calibri"/>
        <family val="2"/>
      </rPr>
      <t xml:space="preserve"> (check with field partner for assistance)</t>
    </r>
  </si>
  <si>
    <r>
      <t xml:space="preserve">Have team members complete </t>
    </r>
    <r>
      <rPr>
        <sz val="12"/>
        <color indexed="10"/>
        <rFont val="Calibri"/>
        <family val="2"/>
      </rPr>
      <t xml:space="preserve">Team Member Debrief Forms </t>
    </r>
  </si>
  <si>
    <r>
      <t xml:space="preserve">Complete </t>
    </r>
    <r>
      <rPr>
        <sz val="12"/>
        <color indexed="10"/>
        <rFont val="Calibri"/>
        <family val="2"/>
      </rPr>
      <t>Team Leader Debrief Form</t>
    </r>
  </si>
  <si>
    <t>Meet with MD &amp; LC to go over Project Checklist</t>
  </si>
  <si>
    <t>Team Treasurer to turn in all money to MB in Mission Envelope provided at Treasurer Training</t>
  </si>
  <si>
    <t>Schedule Post Project meeting with MD</t>
  </si>
  <si>
    <t xml:space="preserve">Review Project Checklist with MD </t>
  </si>
  <si>
    <t>Prepare field arrival orientation in conjunction with your field partner</t>
  </si>
  <si>
    <t>50% of per person cost is due from each team member</t>
  </si>
  <si>
    <t>100% of per person cost is due form each team member</t>
  </si>
  <si>
    <r>
      <t>18.</t>
    </r>
    <r>
      <rPr>
        <b/>
        <sz val="7"/>
        <rFont val="Arial"/>
        <family val="2"/>
      </rPr>
      <t xml:space="preserve">     </t>
    </r>
    <r>
      <rPr>
        <b/>
        <sz val="10"/>
        <rFont val="Arial"/>
        <family val="2"/>
      </rPr>
      <t xml:space="preserve">Media team notified of sound equipment needs (contact Missions Assistant.) – </t>
    </r>
    <r>
      <rPr>
        <sz val="10"/>
        <rFont val="Arial"/>
        <family val="2"/>
      </rPr>
      <t>In order to use the Mission department sound system, the media department must have ample notification and a qualified person to operate and care for the equipment will need to be on the team.</t>
    </r>
  </si>
  <si>
    <r>
      <t>19.</t>
    </r>
    <r>
      <rPr>
        <b/>
        <sz val="7"/>
        <rFont val="Arial"/>
        <family val="2"/>
      </rPr>
      <t xml:space="preserve">     </t>
    </r>
    <r>
      <rPr>
        <b/>
        <sz val="10"/>
        <rFont val="Arial"/>
        <family val="2"/>
      </rPr>
      <t xml:space="preserve">Dates verified with ticket list (any changes made at this time.) </t>
    </r>
    <r>
      <rPr>
        <sz val="10"/>
        <rFont val="Arial"/>
        <family val="2"/>
      </rPr>
      <t>Team leader has final responsibility to verify tickets one week before departure.</t>
    </r>
  </si>
  <si>
    <r>
      <t>20.</t>
    </r>
    <r>
      <rPr>
        <b/>
        <sz val="7"/>
        <rFont val="Arial"/>
        <family val="2"/>
      </rPr>
      <t xml:space="preserve">     </t>
    </r>
    <r>
      <rPr>
        <b/>
        <sz val="10"/>
        <rFont val="Arial"/>
        <family val="2"/>
      </rPr>
      <t xml:space="preserve">Participation, application and medical forms collected.  </t>
    </r>
    <r>
      <rPr>
        <sz val="10"/>
        <rFont val="Arial"/>
        <family val="2"/>
      </rPr>
      <t xml:space="preserve">2-4 months before departure, all medical forms, testimonies, waiver agreements, personal references, etc., are to be filled out and turned into the team leader and then, submitted to the </t>
    </r>
    <r>
      <rPr>
        <b/>
        <sz val="10"/>
        <rFont val="Arial"/>
        <family val="2"/>
      </rPr>
      <t xml:space="preserve">Missions Assistant.  </t>
    </r>
    <r>
      <rPr>
        <sz val="10"/>
        <rFont val="Arial"/>
        <family val="2"/>
      </rPr>
      <t xml:space="preserve">New forms are to be filled out for each trip. The team leader is to turn in </t>
    </r>
    <r>
      <rPr>
        <b/>
        <sz val="10"/>
        <rFont val="Arial"/>
        <family val="2"/>
      </rPr>
      <t>ALL</t>
    </r>
    <r>
      <rPr>
        <sz val="10"/>
        <rFont val="Arial"/>
        <family val="2"/>
      </rPr>
      <t xml:space="preserve"> team member's forms </t>
    </r>
    <r>
      <rPr>
        <b/>
        <sz val="10"/>
        <rFont val="Arial"/>
        <family val="2"/>
      </rPr>
      <t>at one time</t>
    </r>
    <r>
      <rPr>
        <sz val="10"/>
        <rFont val="Arial"/>
        <family val="2"/>
      </rPr>
      <t xml:space="preserve"> in a file folder, please, after reviewing each applicant’s information.  Potential problems need to be addressed with the </t>
    </r>
    <r>
      <rPr>
        <b/>
        <sz val="10"/>
        <rFont val="Arial"/>
        <family val="2"/>
      </rPr>
      <t xml:space="preserve">Area Director </t>
    </r>
    <r>
      <rPr>
        <sz val="10"/>
        <rFont val="Arial"/>
        <family val="2"/>
      </rPr>
      <t>at this point.</t>
    </r>
  </si>
  <si>
    <r>
      <t>21.</t>
    </r>
    <r>
      <rPr>
        <b/>
        <sz val="7"/>
        <rFont val="Arial"/>
        <family val="2"/>
      </rPr>
      <t xml:space="preserve">     </t>
    </r>
    <r>
      <rPr>
        <b/>
        <sz val="10"/>
        <rFont val="Arial"/>
        <family val="2"/>
      </rPr>
      <t xml:space="preserve">Travel insurance requested: </t>
    </r>
    <r>
      <rPr>
        <sz val="10"/>
        <rFont val="Arial"/>
        <family val="2"/>
      </rPr>
      <t xml:space="preserve">One month before departure, the team leader is to submit a roster of team members to the </t>
    </r>
    <r>
      <rPr>
        <b/>
        <sz val="10"/>
        <rFont val="Arial"/>
        <family val="2"/>
      </rPr>
      <t xml:space="preserve">Missions Assistant </t>
    </r>
    <r>
      <rPr>
        <sz val="10"/>
        <rFont val="Arial"/>
        <family val="2"/>
      </rPr>
      <t>who will submit an application for insurance to the insurance company.   Two sources: Adams &amp; Associates www.aaintl.com or Brotherhood Mutual www.brotherhoodmutual.com</t>
    </r>
  </si>
  <si>
    <r>
      <t>22.</t>
    </r>
    <r>
      <rPr>
        <b/>
        <sz val="7"/>
        <rFont val="Arial"/>
        <family val="2"/>
      </rPr>
      <t xml:space="preserve">     </t>
    </r>
    <r>
      <rPr>
        <b/>
        <sz val="10"/>
        <rFont val="Arial"/>
        <family val="2"/>
      </rPr>
      <t xml:space="preserve">Sound equipment list with type, serial number, approximate cost, and weigh prepared for customs. Send itemized list to the field director. </t>
    </r>
    <r>
      <rPr>
        <sz val="10"/>
        <rFont val="Arial"/>
        <family val="2"/>
      </rPr>
      <t>List can be obtained from the Media department.</t>
    </r>
  </si>
  <si>
    <r>
      <t>23.</t>
    </r>
    <r>
      <rPr>
        <b/>
        <sz val="7"/>
        <rFont val="Arial"/>
        <family val="2"/>
      </rPr>
      <t xml:space="preserve">     </t>
    </r>
    <r>
      <rPr>
        <b/>
        <sz val="10"/>
        <rFont val="Arial"/>
        <family val="2"/>
      </rPr>
      <t xml:space="preserve">Emergency contact numbers for field location supplied to Missions office.  </t>
    </r>
    <r>
      <rPr>
        <sz val="10"/>
        <rFont val="Arial"/>
        <family val="2"/>
      </rPr>
      <t>There must be emergency numbers on file with the Regional Director and assistant. Any change in these numbers on the field must be communicated ASAP on arrival.</t>
    </r>
  </si>
  <si>
    <r>
      <t>24.</t>
    </r>
    <r>
      <rPr>
        <b/>
        <sz val="7"/>
        <rFont val="Arial"/>
        <family val="2"/>
      </rPr>
      <t xml:space="preserve">     </t>
    </r>
    <r>
      <rPr>
        <b/>
        <sz val="10"/>
        <rFont val="Arial"/>
        <family val="2"/>
      </rPr>
      <t xml:space="preserve">Verified field plan for emergency evacuation for team and/or individual. </t>
    </r>
    <r>
      <rPr>
        <i/>
        <u val="single"/>
        <sz val="10"/>
        <rFont val="Arial"/>
        <family val="2"/>
      </rPr>
      <t>This plan must be communicated to the Regional Director and assistant before the team’s departure!</t>
    </r>
  </si>
  <si>
    <r>
      <t>25.</t>
    </r>
    <r>
      <rPr>
        <b/>
        <sz val="7"/>
        <rFont val="Arial"/>
        <family val="2"/>
      </rPr>
      <t xml:space="preserve">     </t>
    </r>
    <r>
      <rPr>
        <b/>
        <sz val="10"/>
        <rFont val="Arial"/>
        <family val="2"/>
      </rPr>
      <t xml:space="preserve">Team commissioning scheduled: </t>
    </r>
    <r>
      <rPr>
        <sz val="10"/>
        <rFont val="Arial"/>
        <family val="2"/>
      </rPr>
      <t>Our</t>
    </r>
    <r>
      <rPr>
        <b/>
        <sz val="10"/>
        <rFont val="Arial"/>
        <family val="2"/>
      </rPr>
      <t xml:space="preserve"> Pastor</t>
    </r>
    <r>
      <rPr>
        <sz val="10"/>
        <rFont val="Arial"/>
        <family val="2"/>
      </rPr>
      <t xml:space="preserve">, </t>
    </r>
    <r>
      <rPr>
        <b/>
        <sz val="10"/>
        <rFont val="Arial"/>
        <family val="2"/>
      </rPr>
      <t>Johnny Hunt</t>
    </r>
    <r>
      <rPr>
        <sz val="10"/>
        <rFont val="Arial"/>
        <family val="2"/>
      </rPr>
      <t xml:space="preserve"> will commission all teams to the field. The</t>
    </r>
    <r>
      <rPr>
        <b/>
        <sz val="10"/>
        <rFont val="Arial"/>
        <family val="2"/>
      </rPr>
      <t xml:space="preserve"> Missions Assistant will</t>
    </r>
    <r>
      <rPr>
        <sz val="10"/>
        <rFont val="Arial"/>
        <family val="2"/>
      </rPr>
      <t xml:space="preserve"> schedule this date and give it to the team leader. </t>
    </r>
    <r>
      <rPr>
        <b/>
        <i/>
        <u val="single"/>
        <sz val="10"/>
        <rFont val="Arial"/>
        <family val="2"/>
      </rPr>
      <t>IT IS VERY IMPORTANT THAT ALL TEAM MEMBERS BE PRESENT WHEN THE TEAM NAMES ARE ANNOUNCED.</t>
    </r>
  </si>
  <si>
    <r>
      <t>27.</t>
    </r>
    <r>
      <rPr>
        <b/>
        <sz val="7"/>
        <rFont val="Arial"/>
        <family val="2"/>
      </rPr>
      <t xml:space="preserve">     </t>
    </r>
    <r>
      <rPr>
        <b/>
        <sz val="10"/>
        <rFont val="Arial"/>
        <family val="2"/>
      </rPr>
      <t xml:space="preserve">Thank you letters written for individual and team support. </t>
    </r>
    <r>
      <rPr>
        <sz val="10"/>
        <rFont val="Arial"/>
        <family val="2"/>
      </rPr>
      <t>The question is “Why would someone not do this?”</t>
    </r>
  </si>
  <si>
    <r>
      <t>28.</t>
    </r>
    <r>
      <rPr>
        <b/>
        <sz val="7"/>
        <rFont val="Arial"/>
        <family val="2"/>
      </rPr>
      <t xml:space="preserve">     </t>
    </r>
    <r>
      <rPr>
        <b/>
        <sz val="10"/>
        <rFont val="Arial"/>
        <family val="2"/>
      </rPr>
      <t xml:space="preserve">Team covenant completed: </t>
    </r>
    <r>
      <rPr>
        <sz val="10"/>
        <rFont val="Arial"/>
        <family val="2"/>
      </rPr>
      <t xml:space="preserve">Each team is </t>
    </r>
    <r>
      <rPr>
        <b/>
        <sz val="10"/>
        <rFont val="Arial"/>
        <family val="2"/>
      </rPr>
      <t>required</t>
    </r>
    <r>
      <rPr>
        <sz val="10"/>
        <rFont val="Arial"/>
        <family val="2"/>
      </rPr>
      <t xml:space="preserve"> to issue a covenant based on the Word of God. It will address the focus of the trip; relationships between team members, field personnel, and internationals; responsibilities of each team member; activities; safety, etc.  This is to be turned in no later than 2 months before departure to the </t>
    </r>
    <r>
      <rPr>
        <b/>
        <sz val="10"/>
        <rFont val="Arial"/>
        <family val="2"/>
      </rPr>
      <t xml:space="preserve">Missions Assistant. </t>
    </r>
    <r>
      <rPr>
        <sz val="10"/>
        <rFont val="Arial"/>
        <family val="2"/>
      </rPr>
      <t>See appendix.</t>
    </r>
  </si>
  <si>
    <r>
      <t>29.</t>
    </r>
    <r>
      <rPr>
        <b/>
        <sz val="7"/>
        <rFont val="Arial"/>
        <family val="2"/>
      </rPr>
      <t xml:space="preserve">     </t>
    </r>
    <r>
      <rPr>
        <b/>
        <sz val="10"/>
        <rFont val="Arial"/>
        <family val="2"/>
      </rPr>
      <t xml:space="preserve">Final budget adjustments completed. </t>
    </r>
    <r>
      <rPr>
        <sz val="10"/>
        <rFont val="Arial"/>
        <family val="2"/>
      </rPr>
      <t>If any change takes place due to loss of team members and a readjustment is needed.</t>
    </r>
  </si>
  <si>
    <r>
      <t>30.</t>
    </r>
    <r>
      <rPr>
        <b/>
        <sz val="7"/>
        <rFont val="Arial"/>
        <family val="2"/>
      </rPr>
      <t xml:space="preserve">     </t>
    </r>
    <r>
      <rPr>
        <b/>
        <sz val="10"/>
        <rFont val="Arial"/>
        <family val="2"/>
      </rPr>
      <t xml:space="preserve">Final payment of team funds. </t>
    </r>
    <r>
      <rPr>
        <sz val="10"/>
        <rFont val="Arial"/>
        <family val="2"/>
      </rPr>
      <t xml:space="preserve">No later than one month before departure, the balance of budgeted team funds should be turned in to the </t>
    </r>
    <r>
      <rPr>
        <b/>
        <sz val="10"/>
        <rFont val="Arial"/>
        <family val="2"/>
      </rPr>
      <t>Missions Office Bookkeeper</t>
    </r>
    <r>
      <rPr>
        <sz val="10"/>
        <rFont val="Arial"/>
        <family val="2"/>
      </rPr>
      <t>. Any money received after this deadline is to be turned as well to the bookkeeper and will be credited to the team's account.  P</t>
    </r>
    <r>
      <rPr>
        <b/>
        <sz val="10"/>
        <rFont val="Arial"/>
        <family val="2"/>
      </rPr>
      <t>lease make every effort to have money in one month before departure for logistical reasons.</t>
    </r>
  </si>
  <si>
    <r>
      <t>31.</t>
    </r>
    <r>
      <rPr>
        <b/>
        <sz val="7"/>
        <rFont val="Arial"/>
        <family val="2"/>
      </rPr>
      <t xml:space="preserve">     </t>
    </r>
    <r>
      <rPr>
        <b/>
        <sz val="10"/>
        <rFont val="Arial"/>
        <family val="2"/>
      </rPr>
      <t>Schedule debrief meeting before the team leaves the field.</t>
    </r>
    <r>
      <rPr>
        <sz val="10"/>
        <rFont val="Arial"/>
        <family val="2"/>
      </rPr>
      <t xml:space="preserve"> This meeting needs to be scheduled to take place </t>
    </r>
    <r>
      <rPr>
        <b/>
        <sz val="10"/>
        <rFont val="Arial"/>
        <family val="2"/>
      </rPr>
      <t>on the field</t>
    </r>
    <r>
      <rPr>
        <sz val="10"/>
        <rFont val="Arial"/>
        <family val="2"/>
      </rPr>
      <t xml:space="preserve"> if possible. The field personnel of the country to be visited may need to be contacted to set this meeting.</t>
    </r>
  </si>
  <si>
    <r>
      <t>32.</t>
    </r>
    <r>
      <rPr>
        <b/>
        <sz val="7"/>
        <rFont val="Arial"/>
        <family val="2"/>
      </rPr>
      <t xml:space="preserve">     </t>
    </r>
    <r>
      <rPr>
        <b/>
        <sz val="10"/>
        <rFont val="Arial"/>
        <family val="2"/>
      </rPr>
      <t xml:space="preserve">Passports checked and turned in (or checked off) with a copy. Check the signature. </t>
    </r>
    <r>
      <rPr>
        <sz val="10"/>
        <rFont val="Arial"/>
        <family val="2"/>
      </rPr>
      <t xml:space="preserve">2 weeks before departure, the team leader is to collect </t>
    </r>
    <r>
      <rPr>
        <b/>
        <sz val="10"/>
        <rFont val="Arial"/>
        <family val="2"/>
      </rPr>
      <t>ALL</t>
    </r>
    <r>
      <rPr>
        <sz val="10"/>
        <rFont val="Arial"/>
        <family val="2"/>
      </rPr>
      <t xml:space="preserve"> the team member’s passports and verify that the team members have signed them all. The team leader is to make (4) copies of each passport. One copy of each passport should be given to the following:  The </t>
    </r>
    <r>
      <rPr>
        <b/>
        <sz val="10"/>
        <rFont val="Arial"/>
        <family val="2"/>
      </rPr>
      <t>Missions Assistant</t>
    </r>
    <r>
      <rPr>
        <sz val="10"/>
        <rFont val="Arial"/>
        <family val="2"/>
      </rPr>
      <t xml:space="preserve">, the team leader, a team member's family member or personal contact at home, and one copy is to remain on the team member’s person at </t>
    </r>
    <r>
      <rPr>
        <b/>
        <sz val="10"/>
        <rFont val="Arial"/>
        <family val="2"/>
      </rPr>
      <t>ALL</t>
    </r>
    <r>
      <rPr>
        <sz val="10"/>
        <rFont val="Arial"/>
        <family val="2"/>
      </rPr>
      <t xml:space="preserve"> times.</t>
    </r>
  </si>
  <si>
    <r>
      <t>33.</t>
    </r>
    <r>
      <rPr>
        <b/>
        <sz val="7"/>
        <rFont val="Arial"/>
        <family val="2"/>
      </rPr>
      <t xml:space="preserve">     </t>
    </r>
    <r>
      <rPr>
        <b/>
        <sz val="10"/>
        <rFont val="Arial"/>
        <family val="2"/>
      </rPr>
      <t>Three copies of entire team list with passport numbers beside names made - f</t>
    </r>
    <r>
      <rPr>
        <sz val="10"/>
        <rFont val="Arial"/>
        <family val="2"/>
      </rPr>
      <t>or distribution to field leaders, some international bus company requirements, etc.</t>
    </r>
  </si>
  <si>
    <r>
      <t>34.</t>
    </r>
    <r>
      <rPr>
        <b/>
        <sz val="7"/>
        <rFont val="Arial"/>
        <family val="2"/>
      </rPr>
      <t xml:space="preserve">     </t>
    </r>
    <r>
      <rPr>
        <b/>
        <sz val="10"/>
        <rFont val="Arial"/>
        <family val="2"/>
      </rPr>
      <t xml:space="preserve">Tickets received and names verified with passport (first &amp; last). </t>
    </r>
    <r>
      <rPr>
        <sz val="10"/>
        <rFont val="Arial"/>
        <family val="2"/>
      </rPr>
      <t xml:space="preserve">The </t>
    </r>
    <r>
      <rPr>
        <b/>
        <sz val="10"/>
        <rFont val="Arial"/>
        <family val="2"/>
      </rPr>
      <t>Missions Assistant</t>
    </r>
    <r>
      <rPr>
        <sz val="10"/>
        <rFont val="Arial"/>
        <family val="2"/>
      </rPr>
      <t xml:space="preserve"> will contact the team leader and notify them</t>
    </r>
    <r>
      <rPr>
        <b/>
        <sz val="10"/>
        <rFont val="Arial"/>
        <family val="2"/>
      </rPr>
      <t xml:space="preserve"> </t>
    </r>
    <r>
      <rPr>
        <sz val="10"/>
        <rFont val="Arial"/>
        <family val="2"/>
      </rPr>
      <t>to pick up the airplane tickets. Please verify that each ticket is correct.</t>
    </r>
  </si>
  <si>
    <r>
      <t>35.</t>
    </r>
    <r>
      <rPr>
        <b/>
        <sz val="7"/>
        <rFont val="Arial"/>
        <family val="2"/>
      </rPr>
      <t xml:space="preserve">     </t>
    </r>
    <r>
      <rPr>
        <b/>
        <sz val="10"/>
        <rFont val="Arial"/>
        <family val="2"/>
      </rPr>
      <t xml:space="preserve">Copies of tickets made and filed for trip. </t>
    </r>
    <r>
      <rPr>
        <sz val="10"/>
        <rFont val="Arial"/>
        <family val="2"/>
      </rPr>
      <t>Ticket numbers are needed for any lost, stolen, or damaged tickets.</t>
    </r>
  </si>
  <si>
    <r>
      <t>36.</t>
    </r>
    <r>
      <rPr>
        <b/>
        <sz val="7"/>
        <rFont val="Arial"/>
        <family val="2"/>
      </rPr>
      <t xml:space="preserve">     </t>
    </r>
    <r>
      <rPr>
        <b/>
        <sz val="10"/>
        <rFont val="Arial"/>
        <family val="2"/>
      </rPr>
      <t>Cash advance received/wired to field partner.</t>
    </r>
    <r>
      <rPr>
        <sz val="10"/>
        <rFont val="Arial"/>
        <family val="2"/>
      </rPr>
      <t xml:space="preserve"> The cash advance form provided in this packet is to be used to request money for in-country costs for the team, one week before departure. The team leader should schedule a time to fill this form out and verify that the funds in the account will cover the needed expenses.  It should be turned into the Missions</t>
    </r>
    <r>
      <rPr>
        <b/>
        <sz val="10"/>
        <rFont val="Arial"/>
        <family val="2"/>
      </rPr>
      <t xml:space="preserve"> Assistant </t>
    </r>
    <r>
      <rPr>
        <sz val="10"/>
        <rFont val="Arial"/>
        <family val="2"/>
      </rPr>
      <t xml:space="preserve">on Monday morning, and can be picked up the following Thursday </t>
    </r>
    <r>
      <rPr>
        <b/>
        <sz val="10"/>
        <rFont val="Arial"/>
        <family val="2"/>
      </rPr>
      <t>AFTER 2:00 PM</t>
    </r>
    <r>
      <rPr>
        <sz val="10"/>
        <rFont val="Arial"/>
        <family val="2"/>
      </rPr>
      <t>.</t>
    </r>
  </si>
  <si>
    <r>
      <t>37.</t>
    </r>
    <r>
      <rPr>
        <b/>
        <sz val="7"/>
        <rFont val="Arial"/>
        <family val="2"/>
      </rPr>
      <t xml:space="preserve">     </t>
    </r>
    <r>
      <rPr>
        <b/>
        <sz val="10"/>
        <rFont val="Arial"/>
        <family val="2"/>
      </rPr>
      <t xml:space="preserve">Additional team funds (if needed) advance requested for travel. </t>
    </r>
    <r>
      <rPr>
        <sz val="10"/>
        <rFont val="Arial"/>
        <family val="2"/>
      </rPr>
      <t>Financial office procedures require requests to be in on Monday for checks to be received by Thursday of the same week.</t>
    </r>
  </si>
  <si>
    <r>
      <t>38.</t>
    </r>
    <r>
      <rPr>
        <b/>
        <sz val="7"/>
        <rFont val="Arial"/>
        <family val="2"/>
      </rPr>
      <t xml:space="preserve">     </t>
    </r>
    <r>
      <rPr>
        <b/>
        <sz val="10"/>
        <rFont val="Arial"/>
        <family val="2"/>
      </rPr>
      <t xml:space="preserve">Housing list sent to field director as needed. </t>
    </r>
    <r>
      <rPr>
        <sz val="10"/>
        <rFont val="Arial"/>
        <family val="2"/>
      </rPr>
      <t>For field partners preparation for homes, hotels, dorms, etc.</t>
    </r>
  </si>
  <si>
    <r>
      <t>39.</t>
    </r>
    <r>
      <rPr>
        <b/>
        <sz val="7"/>
        <rFont val="Arial"/>
        <family val="2"/>
      </rPr>
      <t xml:space="preserve">     </t>
    </r>
    <r>
      <rPr>
        <b/>
        <sz val="10"/>
        <rFont val="Arial"/>
        <family val="2"/>
      </rPr>
      <t>Review dress code and packing list. –</t>
    </r>
    <r>
      <rPr>
        <sz val="10"/>
        <rFont val="Arial"/>
        <family val="2"/>
      </rPr>
      <t xml:space="preserve"> Some cultures and ministries require different dress codes for certain events. Not having the appropriate attire with you is not an excuse. In addition, using the checklist will prevent the norm of most people over packing. </t>
    </r>
  </si>
  <si>
    <r>
      <t>40.</t>
    </r>
    <r>
      <rPr>
        <b/>
        <sz val="7"/>
        <rFont val="Arial"/>
        <family val="2"/>
      </rPr>
      <t xml:space="preserve">     </t>
    </r>
    <r>
      <rPr>
        <b/>
        <sz val="10"/>
        <rFont val="Arial"/>
        <family val="2"/>
      </rPr>
      <t xml:space="preserve">First aid kit picked up for packing. </t>
    </r>
    <r>
      <rPr>
        <sz val="10"/>
        <rFont val="Arial"/>
        <family val="2"/>
      </rPr>
      <t>Pick up from the missions office or purchase and turn in receipt for reimbursement.</t>
    </r>
  </si>
  <si>
    <r>
      <t>41.</t>
    </r>
    <r>
      <rPr>
        <b/>
        <sz val="7"/>
        <rFont val="Arial"/>
        <family val="2"/>
      </rPr>
      <t xml:space="preserve">     </t>
    </r>
    <r>
      <rPr>
        <b/>
        <sz val="10"/>
        <rFont val="Arial"/>
        <family val="2"/>
      </rPr>
      <t xml:space="preserve">Travel agency number filed for emergency at airport.  </t>
    </r>
    <r>
      <rPr>
        <sz val="10"/>
        <rFont val="Arial"/>
        <family val="2"/>
      </rPr>
      <t xml:space="preserve">Have this number with you for any difficulties at the airport. Our travel agents are very helpful in working with the airlines when problems arise. Your Ministry Assistant can help you during church office hours.  </t>
    </r>
    <r>
      <rPr>
        <b/>
        <sz val="10"/>
        <rFont val="Arial"/>
        <family val="2"/>
      </rPr>
      <t>ALSO: keep the home and cell numbers of the Regional Directors with you as well.</t>
    </r>
  </si>
  <si>
    <r>
      <t>42.</t>
    </r>
    <r>
      <rPr>
        <b/>
        <sz val="7"/>
        <rFont val="Arial"/>
        <family val="2"/>
      </rPr>
      <t xml:space="preserve">     </t>
    </r>
    <r>
      <rPr>
        <b/>
        <sz val="10"/>
        <rFont val="Arial"/>
        <family val="2"/>
      </rPr>
      <t xml:space="preserve">Check the current luggage guidelines for your carriers. </t>
    </r>
    <r>
      <rPr>
        <sz val="10"/>
        <rFont val="Arial"/>
        <family val="2"/>
      </rPr>
      <t>Remember to check multiple carriers on your itinerary. These requirements are subject to change by the carrier at any time and can be different according to the season.</t>
    </r>
  </si>
  <si>
    <r>
      <t>43.</t>
    </r>
    <r>
      <rPr>
        <b/>
        <sz val="7"/>
        <rFont val="Arial"/>
        <family val="2"/>
      </rPr>
      <t xml:space="preserve">     </t>
    </r>
    <r>
      <rPr>
        <b/>
        <sz val="10"/>
        <rFont val="Arial"/>
        <family val="2"/>
      </rPr>
      <t xml:space="preserve">Airport briefing completed on check-in. </t>
    </r>
    <r>
      <rPr>
        <sz val="10"/>
        <rFont val="Arial"/>
        <family val="2"/>
      </rPr>
      <t>Please walk through airport check-in, luggage issues, and security questions, and the importance of always being kind. If problems arise we certainly can be firm, but always kind! When traveling with teenagers and/or first time travelers this is very important</t>
    </r>
    <r>
      <rPr>
        <i/>
        <sz val="10"/>
        <rFont val="Arial"/>
        <family val="2"/>
      </rPr>
      <t>. OUR TESTIMONY BEGINS HERE</t>
    </r>
    <r>
      <rPr>
        <sz val="10"/>
        <rFont val="Arial"/>
        <family val="2"/>
      </rPr>
      <t>!</t>
    </r>
  </si>
  <si>
    <r>
      <t>44.</t>
    </r>
    <r>
      <rPr>
        <b/>
        <sz val="7"/>
        <rFont val="Arial"/>
        <family val="2"/>
      </rPr>
      <t xml:space="preserve">     </t>
    </r>
    <r>
      <rPr>
        <b/>
        <sz val="10"/>
        <rFont val="Arial"/>
        <family val="2"/>
      </rPr>
      <t>Make sure you have all minor affidavit forms completed and signed.</t>
    </r>
    <r>
      <rPr>
        <sz val="10"/>
        <rFont val="Arial"/>
        <family val="2"/>
      </rPr>
      <t xml:space="preserve"> You must have each minor complete and have signed by his or her legal guardian or parent even if the parent is accompanying the minor on the trip. </t>
    </r>
  </si>
  <si>
    <r>
      <t>45.</t>
    </r>
    <r>
      <rPr>
        <b/>
        <sz val="7"/>
        <rFont val="Arial"/>
        <family val="2"/>
      </rPr>
      <t xml:space="preserve">     </t>
    </r>
    <r>
      <rPr>
        <b/>
        <sz val="10"/>
        <rFont val="Arial"/>
        <family val="2"/>
      </rPr>
      <t xml:space="preserve">Preparation for immigration and customs procedures covered (remember how to answer security questions.) – </t>
    </r>
    <r>
      <rPr>
        <sz val="10"/>
        <rFont val="Arial"/>
        <family val="2"/>
      </rPr>
      <t>See detailed explanation in appendix.</t>
    </r>
  </si>
  <si>
    <r>
      <t>46.</t>
    </r>
    <r>
      <rPr>
        <b/>
        <sz val="7"/>
        <rFont val="Arial"/>
        <family val="2"/>
      </rPr>
      <t xml:space="preserve">     </t>
    </r>
    <r>
      <rPr>
        <b/>
        <sz val="10"/>
        <rFont val="Arial"/>
        <family val="2"/>
      </rPr>
      <t xml:space="preserve">Field orientation prepared for arrival.  </t>
    </r>
    <r>
      <rPr>
        <sz val="10"/>
        <rFont val="Arial"/>
        <family val="2"/>
      </rPr>
      <t>Prepare information for orientation after arrival on the field. Introduction of field partners, team guidelines, location of security box (team tickets, passports, etc.) housing, food, ministry schedule, culture expectations, etc.</t>
    </r>
  </si>
  <si>
    <r>
      <t>47.</t>
    </r>
    <r>
      <rPr>
        <b/>
        <sz val="7"/>
        <rFont val="Arial"/>
        <family val="2"/>
      </rPr>
      <t xml:space="preserve">     </t>
    </r>
    <r>
      <rPr>
        <b/>
        <sz val="10"/>
        <rFont val="Arial"/>
        <family val="2"/>
      </rPr>
      <t xml:space="preserve">Missionary gifts collected or checked off for individuals to pack.  </t>
    </r>
    <r>
      <rPr>
        <sz val="10"/>
        <rFont val="Arial"/>
        <family val="2"/>
      </rPr>
      <t>Assign someone to collect and/or check off that any items needed and/or requested from the field. If at all possible pack in personal team luggage.</t>
    </r>
  </si>
  <si>
    <r>
      <t>48.</t>
    </r>
    <r>
      <rPr>
        <b/>
        <sz val="7"/>
        <rFont val="Arial"/>
        <family val="2"/>
      </rPr>
      <t xml:space="preserve">     </t>
    </r>
    <r>
      <rPr>
        <b/>
        <sz val="10"/>
        <rFont val="Arial"/>
        <family val="2"/>
      </rPr>
      <t xml:space="preserve">Final leadership meeting for prayer.  </t>
    </r>
    <r>
      <rPr>
        <sz val="10"/>
        <rFont val="Arial"/>
        <family val="2"/>
      </rPr>
      <t>Meet with travel team, support group, parents, spouses etc. for corporate prayer.</t>
    </r>
  </si>
  <si>
    <r>
      <t>49.</t>
    </r>
    <r>
      <rPr>
        <b/>
        <sz val="7"/>
        <rFont val="Arial"/>
        <family val="2"/>
      </rPr>
      <t xml:space="preserve">     </t>
    </r>
    <r>
      <rPr>
        <b/>
        <sz val="10"/>
        <rFont val="Arial"/>
        <family val="2"/>
      </rPr>
      <t xml:space="preserve">Team equipment securely packed, weighed, and assigned to an individual for airport check-in. Luggage requirements meet (weight, size, number.) </t>
    </r>
    <r>
      <rPr>
        <sz val="10"/>
        <rFont val="Arial"/>
        <family val="2"/>
      </rPr>
      <t xml:space="preserve">Logistic coordinator and/or team leader check that all team equipment has been weighed and meets airline specifications to avoid fines and the possibility that items will be disapproved for travel. </t>
    </r>
  </si>
  <si>
    <r>
      <t>50.</t>
    </r>
    <r>
      <rPr>
        <b/>
        <sz val="7"/>
        <rFont val="Arial"/>
        <family val="2"/>
      </rPr>
      <t xml:space="preserve">     </t>
    </r>
    <r>
      <rPr>
        <b/>
        <sz val="10"/>
        <rFont val="Arial"/>
        <family val="2"/>
      </rPr>
      <t xml:space="preserve">Equipment list prepared with identification of each ministry team bag. </t>
    </r>
    <r>
      <rPr>
        <sz val="10"/>
        <rFont val="Arial"/>
        <family val="2"/>
      </rPr>
      <t>Have a master list of all team-checked bags with numbers assignment, weight and description listed in case anything is missing on arrival.</t>
    </r>
  </si>
  <si>
    <r>
      <t>51.</t>
    </r>
    <r>
      <rPr>
        <b/>
        <sz val="7"/>
        <rFont val="Arial"/>
        <family val="2"/>
      </rPr>
      <t xml:space="preserve">     </t>
    </r>
    <r>
      <rPr>
        <b/>
        <sz val="10"/>
        <rFont val="Arial"/>
        <family val="2"/>
      </rPr>
      <t xml:space="preserve">Team leader travel file complete. </t>
    </r>
    <r>
      <rPr>
        <sz val="10"/>
        <rFont val="Arial"/>
        <family val="2"/>
      </rPr>
      <t>The team leader file checklist is in the appendix.</t>
    </r>
  </si>
  <si>
    <r>
      <t>52.</t>
    </r>
    <r>
      <rPr>
        <b/>
        <sz val="7"/>
        <rFont val="Arial"/>
        <family val="2"/>
      </rPr>
      <t xml:space="preserve">     </t>
    </r>
    <r>
      <rPr>
        <b/>
        <sz val="10"/>
        <rFont val="Arial"/>
        <family val="2"/>
      </rPr>
      <t>Meeting with Regional Director and assistant to review checklist. –</t>
    </r>
    <r>
      <rPr>
        <sz val="10"/>
        <rFont val="Arial"/>
        <family val="2"/>
      </rPr>
      <t>Set this meeting at least 21-28 days prior to team departure to pray and review checklist with Regional Director and assistant.</t>
    </r>
  </si>
  <si>
    <r>
      <t>53.</t>
    </r>
    <r>
      <rPr>
        <b/>
        <sz val="7"/>
        <rFont val="Arial"/>
        <family val="2"/>
      </rPr>
      <t xml:space="preserve">     </t>
    </r>
    <r>
      <rPr>
        <b/>
        <sz val="10"/>
        <rFont val="Arial"/>
        <family val="2"/>
      </rPr>
      <t xml:space="preserve">Team meetings completed.  </t>
    </r>
    <r>
      <rPr>
        <sz val="10"/>
        <rFont val="Arial"/>
        <family val="2"/>
      </rPr>
      <t>Completion of all preparation and planning meetings before departure.</t>
    </r>
  </si>
  <si>
    <r>
      <t>54.</t>
    </r>
    <r>
      <rPr>
        <b/>
        <sz val="7"/>
        <rFont val="Arial"/>
        <family val="2"/>
      </rPr>
      <t xml:space="preserve">     </t>
    </r>
    <r>
      <rPr>
        <b/>
        <sz val="10"/>
        <rFont val="Arial"/>
        <family val="2"/>
      </rPr>
      <t xml:space="preserve">Departure guidelines completed – </t>
    </r>
    <r>
      <rPr>
        <sz val="10"/>
        <rFont val="Arial"/>
        <family val="2"/>
      </rPr>
      <t>Review departure guidelines. See appendix for list.</t>
    </r>
  </si>
  <si>
    <r>
      <t>55.</t>
    </r>
    <r>
      <rPr>
        <b/>
        <sz val="7"/>
        <rFont val="Arial"/>
        <family val="2"/>
      </rPr>
      <t xml:space="preserve">     </t>
    </r>
    <r>
      <rPr>
        <b/>
        <sz val="10"/>
        <rFont val="Arial"/>
        <family val="2"/>
      </rPr>
      <t xml:space="preserve">Field debriefs completed and evaluation forms returned. </t>
    </r>
    <r>
      <rPr>
        <sz val="10"/>
        <rFont val="Arial"/>
        <family val="2"/>
      </rPr>
      <t>See evaluation form in appendix.</t>
    </r>
  </si>
  <si>
    <r>
      <t>56.</t>
    </r>
    <r>
      <rPr>
        <b/>
        <sz val="7"/>
        <rFont val="Arial"/>
        <family val="2"/>
      </rPr>
      <t xml:space="preserve">     </t>
    </r>
    <r>
      <rPr>
        <b/>
        <sz val="10"/>
        <rFont val="Arial"/>
        <family val="2"/>
      </rPr>
      <t xml:space="preserve">Team expense/advance reconciliation turned in to Missions department (10 days or less after team returns.) </t>
    </r>
    <r>
      <rPr>
        <sz val="10"/>
        <rFont val="Arial"/>
        <family val="2"/>
      </rPr>
      <t xml:space="preserve">One week after the trip, the team expense report with all receipts, journals and any cash left over are to be turned in to </t>
    </r>
    <r>
      <rPr>
        <b/>
        <sz val="10"/>
        <rFont val="Arial"/>
        <family val="2"/>
      </rPr>
      <t xml:space="preserve">Shirley Hughes. </t>
    </r>
    <r>
      <rPr>
        <sz val="10"/>
        <rFont val="Arial"/>
        <family val="2"/>
      </rPr>
      <t xml:space="preserve">The team treasurer training, mentioned above, will cover the correct method of logging team expenses. See appendix. </t>
    </r>
  </si>
  <si>
    <r>
      <t>57.</t>
    </r>
    <r>
      <rPr>
        <b/>
        <sz val="7"/>
        <rFont val="Arial"/>
        <family val="2"/>
      </rPr>
      <t xml:space="preserve">     </t>
    </r>
    <r>
      <rPr>
        <b/>
        <sz val="10"/>
        <rFont val="Arial"/>
        <family val="2"/>
      </rPr>
      <t xml:space="preserve">Team leader review the “After Action Review” sheet &amp; topics. </t>
    </r>
    <r>
      <rPr>
        <sz val="10"/>
        <rFont val="Arial"/>
        <family val="2"/>
      </rPr>
      <t xml:space="preserve">See team leader manual. Set up meeting ASAP after the completion of the project and all paperwork is prepared. </t>
    </r>
  </si>
  <si>
    <r>
      <t>58.</t>
    </r>
    <r>
      <rPr>
        <b/>
        <sz val="7"/>
        <rFont val="Arial"/>
        <family val="2"/>
      </rPr>
      <t xml:space="preserve">     </t>
    </r>
    <r>
      <rPr>
        <b/>
        <sz val="10"/>
        <rFont val="Arial"/>
        <family val="2"/>
      </rPr>
      <t xml:space="preserve">Team evaluation forms collected &amp; compiled. </t>
    </r>
    <r>
      <rPr>
        <sz val="10"/>
        <rFont val="Arial"/>
        <family val="2"/>
      </rPr>
      <t>Team leader compile these for the after-action review.</t>
    </r>
  </si>
  <si>
    <r>
      <t>59.</t>
    </r>
    <r>
      <rPr>
        <b/>
        <sz val="7"/>
        <rFont val="Arial"/>
        <family val="2"/>
      </rPr>
      <t xml:space="preserve">     </t>
    </r>
    <r>
      <rPr>
        <b/>
        <sz val="10"/>
        <rFont val="Arial"/>
        <family val="2"/>
      </rPr>
      <t xml:space="preserve">Team leader debrief with Regional Area Director. </t>
    </r>
    <r>
      <rPr>
        <sz val="10"/>
        <rFont val="Arial"/>
        <family val="2"/>
      </rPr>
      <t xml:space="preserve">This will be a </t>
    </r>
    <r>
      <rPr>
        <b/>
        <sz val="10"/>
        <rFont val="Arial"/>
        <family val="2"/>
      </rPr>
      <t>MANDATORY</t>
    </r>
    <r>
      <rPr>
        <sz val="10"/>
        <rFont val="Arial"/>
        <family val="2"/>
      </rPr>
      <t xml:space="preserve"> one-half to one-hour appointment with the </t>
    </r>
    <r>
      <rPr>
        <b/>
        <sz val="10"/>
        <rFont val="Arial"/>
        <family val="2"/>
      </rPr>
      <t xml:space="preserve">Area Director </t>
    </r>
    <r>
      <rPr>
        <sz val="10"/>
        <rFont val="Arial"/>
        <family val="2"/>
      </rPr>
      <t>no later than 2 weeks after return.</t>
    </r>
  </si>
  <si>
    <r>
      <t>60.</t>
    </r>
    <r>
      <rPr>
        <b/>
        <sz val="7"/>
        <rFont val="Arial"/>
        <family val="2"/>
      </rPr>
      <t xml:space="preserve">     </t>
    </r>
    <r>
      <rPr>
        <b/>
        <sz val="10"/>
        <rFont val="Arial"/>
        <family val="2"/>
      </rPr>
      <t xml:space="preserve">Team summary report for FBCW website completed. (Acts 14:27 model). </t>
    </r>
    <r>
      <rPr>
        <sz val="10"/>
        <rFont val="Arial"/>
        <family val="2"/>
      </rPr>
      <t>All the reports will not be able to be presented, but please have available pictures and script for editing in a 15-20 second format if you want the project to be considered.</t>
    </r>
  </si>
  <si>
    <r>
      <t>26.</t>
    </r>
    <r>
      <rPr>
        <b/>
        <sz val="7"/>
        <rFont val="Arial"/>
        <family val="2"/>
      </rPr>
      <t xml:space="preserve">     </t>
    </r>
    <r>
      <rPr>
        <b/>
        <sz val="10"/>
        <rFont val="Arial"/>
        <family val="2"/>
      </rPr>
      <t>Transportation to/from the airport finalized.</t>
    </r>
    <r>
      <rPr>
        <sz val="10"/>
        <rFont val="Arial"/>
        <family val="2"/>
      </rPr>
      <t xml:space="preserve"> The team leader is to contact </t>
    </r>
    <r>
      <rPr>
        <b/>
        <sz val="10"/>
        <rFont val="Arial"/>
        <family val="2"/>
      </rPr>
      <t>the Mission Assistant</t>
    </r>
    <r>
      <rPr>
        <sz val="10"/>
        <rFont val="Arial"/>
        <family val="2"/>
      </rPr>
      <t xml:space="preserve"> to arrange transportation for the team. She will see that all transportation needed is provided.</t>
    </r>
  </si>
  <si>
    <t>Project Fact Sheet.doc</t>
  </si>
  <si>
    <t>Prayer Strategy Form.doc</t>
  </si>
  <si>
    <t>MISSION START DATE</t>
  </si>
  <si>
    <t>MISSION END DATE</t>
  </si>
  <si>
    <t>TASK DESCRIPTION</t>
  </si>
  <si>
    <t>DATE DUE</t>
  </si>
  <si>
    <t>RESP</t>
  </si>
  <si>
    <t>TL</t>
  </si>
  <si>
    <t>Tasks due 6 months before mission start</t>
  </si>
  <si>
    <t>Tasks due 4 months before mission start</t>
  </si>
  <si>
    <t>Tasks due 1 week before mission start</t>
  </si>
  <si>
    <t>Tasks due while on the mission field</t>
  </si>
  <si>
    <t>Tasks due 2 weeks after mission end</t>
  </si>
  <si>
    <t>MS</t>
  </si>
  <si>
    <t>TL/MA</t>
  </si>
  <si>
    <t>Tasks due 2 months before mission start</t>
  </si>
  <si>
    <t>Tasks due 1 month before mission start</t>
  </si>
  <si>
    <t>Tasks due 5 months before mission start</t>
  </si>
  <si>
    <t>Tasks due 3 months before mission start</t>
  </si>
  <si>
    <t>Treasurer Agreement.doc</t>
  </si>
  <si>
    <t>Tasks due 2 weeks before missions start</t>
  </si>
  <si>
    <t>A practical suggestion for team leaders is to collect thank you letters pre-stamped with addresses when receiving support checks to turn in to the team treasure. This is a good accountability system for all.</t>
  </si>
  <si>
    <t>BUDGET Sheet.doc</t>
  </si>
  <si>
    <t>Team Covenant.doc</t>
  </si>
  <si>
    <t>Member List &amp; Prep Card.xls</t>
  </si>
  <si>
    <t>DOCUMENT LINKS</t>
  </si>
  <si>
    <t>2, 3,5</t>
  </si>
  <si>
    <t>10,11</t>
  </si>
  <si>
    <t>SHORT TERM MISSION PREPARATION</t>
  </si>
  <si>
    <t>Missions Assistant contacted to plan missions project logistics. (Project Fact Sheet, Budget Sheet)</t>
  </si>
  <si>
    <t>TL/ MA</t>
  </si>
  <si>
    <t>TL/MD</t>
  </si>
  <si>
    <t>Team</t>
  </si>
  <si>
    <t>member packet p 17</t>
  </si>
  <si>
    <t>44,45,46</t>
  </si>
  <si>
    <t>Pray and fast for God to bring the right team members.</t>
  </si>
  <si>
    <t>Tasks due 3 days before mission start</t>
  </si>
  <si>
    <t>Short-term Mission Preparation Check List Instructions</t>
  </si>
  <si>
    <t>Click on hyperlinks</t>
  </si>
  <si>
    <t>below to open the</t>
  </si>
  <si>
    <t xml:space="preserve"> listed documents.</t>
  </si>
  <si>
    <t>Write and mail support letters. Team leader shall review all letters prior to mailing.</t>
  </si>
  <si>
    <t>Contact Missions Office if net team financial support committed is less that 65% of total budget.</t>
  </si>
  <si>
    <t>Leader packet pp 36-38</t>
  </si>
  <si>
    <t>LINE NO.</t>
  </si>
  <si>
    <t>DAILY</t>
  </si>
  <si>
    <t xml:space="preserve">Verify financial support for all members.  Contact Missions Office for all team members having commitments less that 50% of need. </t>
  </si>
  <si>
    <t>RESPONSIBILITIES: MA= Mission Assistant   MD= Mission Dept. Staff   TL = Team Leader</t>
  </si>
  <si>
    <t>This sheet TBD</t>
  </si>
  <si>
    <r>
      <t>1.</t>
    </r>
    <r>
      <rPr>
        <b/>
        <sz val="7"/>
        <rFont val="Arial"/>
        <family val="2"/>
      </rPr>
      <t xml:space="preserve">        </t>
    </r>
    <r>
      <rPr>
        <b/>
        <sz val="10"/>
        <rFont val="Arial"/>
        <family val="2"/>
      </rPr>
      <t xml:space="preserve">Regional Director contacted/trip approval finalized. </t>
    </r>
    <r>
      <rPr>
        <sz val="10"/>
        <rFont val="Arial"/>
        <family val="2"/>
      </rPr>
      <t>Regional Director</t>
    </r>
    <r>
      <rPr>
        <b/>
        <sz val="10"/>
        <rFont val="Arial"/>
        <family val="2"/>
      </rPr>
      <t xml:space="preserve"> </t>
    </r>
    <r>
      <rPr>
        <sz val="10"/>
        <rFont val="Arial"/>
        <family val="2"/>
      </rPr>
      <t>will assist the team leader in making sure that each trip meets church guidelines and has departmental approval.</t>
    </r>
  </si>
  <si>
    <r>
      <t>2.</t>
    </r>
    <r>
      <rPr>
        <b/>
        <sz val="7"/>
        <rFont val="Arial"/>
        <family val="2"/>
      </rPr>
      <t xml:space="preserve">        </t>
    </r>
    <r>
      <rPr>
        <b/>
        <sz val="10"/>
        <rFont val="Arial"/>
        <family val="2"/>
      </rPr>
      <t xml:space="preserve">Missions Assistant contacted/planning meeting scheduled - </t>
    </r>
    <r>
      <rPr>
        <sz val="10"/>
        <rFont val="Arial"/>
        <family val="2"/>
      </rPr>
      <t xml:space="preserve">to discuss the logistics of the project.  </t>
    </r>
  </si>
  <si>
    <r>
      <t>3.</t>
    </r>
    <r>
      <rPr>
        <b/>
        <sz val="7"/>
        <rFont val="Arial"/>
        <family val="2"/>
      </rPr>
      <t xml:space="preserve">        </t>
    </r>
    <r>
      <rPr>
        <b/>
        <sz val="10"/>
        <rFont val="Arial"/>
        <family val="2"/>
      </rPr>
      <t xml:space="preserve">Team leader action list reviewed with Missions Assistant </t>
    </r>
    <r>
      <rPr>
        <sz val="10"/>
        <rFont val="Arial"/>
        <family val="2"/>
      </rPr>
      <t>– The Missions Assistant will review this sheet in your packet with the team leader at the planning meeting.</t>
    </r>
  </si>
  <si>
    <r>
      <t>4.</t>
    </r>
    <r>
      <rPr>
        <b/>
        <sz val="7"/>
        <rFont val="Arial"/>
        <family val="2"/>
      </rPr>
      <t xml:space="preserve">        </t>
    </r>
    <r>
      <rPr>
        <b/>
        <sz val="10"/>
        <rFont val="Arial"/>
        <family val="2"/>
      </rPr>
      <t xml:space="preserve">Cost of the tickets acquired from Missions Assistant. – </t>
    </r>
    <r>
      <rPr>
        <sz val="10"/>
        <rFont val="Arial"/>
        <family val="2"/>
      </rPr>
      <t>Mission’s assistant will book all tickets unless approved otherwise.</t>
    </r>
  </si>
  <si>
    <r>
      <t>5.</t>
    </r>
    <r>
      <rPr>
        <b/>
        <sz val="7"/>
        <rFont val="Arial"/>
        <family val="2"/>
      </rPr>
      <t xml:space="preserve">        </t>
    </r>
    <r>
      <rPr>
        <b/>
        <sz val="10"/>
        <rFont val="Arial"/>
        <family val="2"/>
      </rPr>
      <t xml:space="preserve">Budget prepared with field/network partners. Budget proposal completed. </t>
    </r>
    <r>
      <rPr>
        <sz val="10"/>
        <rFont val="Arial"/>
        <family val="2"/>
      </rPr>
      <t xml:space="preserve">The team leader will fill out the budget proposal sheet with the </t>
    </r>
    <r>
      <rPr>
        <b/>
        <sz val="10"/>
        <rFont val="Arial"/>
        <family val="2"/>
      </rPr>
      <t>Missions Assistant</t>
    </r>
    <r>
      <rPr>
        <sz val="10"/>
        <rFont val="Arial"/>
        <family val="2"/>
      </rPr>
      <t xml:space="preserve"> 4-6 months before the date of departure. At this time the team leader should have talked with field personnel about in-country costs. </t>
    </r>
    <r>
      <rPr>
        <b/>
        <sz val="10"/>
        <rFont val="Arial"/>
        <family val="2"/>
      </rPr>
      <t>Field Personnel</t>
    </r>
    <r>
      <rPr>
        <sz val="10"/>
        <rFont val="Arial"/>
        <family val="2"/>
      </rPr>
      <t xml:space="preserve"> </t>
    </r>
    <r>
      <rPr>
        <b/>
        <sz val="10"/>
        <rFont val="Arial"/>
        <family val="2"/>
      </rPr>
      <t xml:space="preserve">Contact </t>
    </r>
    <r>
      <rPr>
        <sz val="10"/>
        <rFont val="Arial"/>
        <family val="2"/>
      </rPr>
      <t>– They will assist the team leader in developing a budget for the team while on the field.  An approximate cost is needed per team member, per day. See appendix.</t>
    </r>
  </si>
  <si>
    <r>
      <t>6.</t>
    </r>
    <r>
      <rPr>
        <b/>
        <sz val="7"/>
        <rFont val="Arial"/>
        <family val="2"/>
      </rPr>
      <t xml:space="preserve">        </t>
    </r>
    <r>
      <rPr>
        <b/>
        <sz val="10"/>
        <rFont val="Arial"/>
        <family val="2"/>
      </rPr>
      <t xml:space="preserve">Team treasurer selected and trained: </t>
    </r>
    <r>
      <rPr>
        <sz val="10"/>
        <rFont val="Arial"/>
        <family val="2"/>
      </rPr>
      <t xml:space="preserve">This is a required position. Please </t>
    </r>
    <r>
      <rPr>
        <b/>
        <sz val="10"/>
        <rFont val="Arial"/>
        <family val="2"/>
      </rPr>
      <t>PRAYERFULLY</t>
    </r>
    <r>
      <rPr>
        <sz val="10"/>
        <rFont val="Arial"/>
        <family val="2"/>
      </rPr>
      <t xml:space="preserve"> consider who the team treasurer will be. This person will handle </t>
    </r>
    <r>
      <rPr>
        <b/>
        <sz val="10"/>
        <rFont val="Arial"/>
        <family val="2"/>
      </rPr>
      <t>ALL</t>
    </r>
    <r>
      <rPr>
        <sz val="10"/>
        <rFont val="Arial"/>
        <family val="2"/>
      </rPr>
      <t xml:space="preserve"> the team funds including the money taken to the field. After choosing the team treasurer - a training session is to be scheduled with </t>
    </r>
    <r>
      <rPr>
        <b/>
        <sz val="10"/>
        <rFont val="Arial"/>
        <family val="2"/>
      </rPr>
      <t>Shirley Hughes, (678-494-2722, shirley.hughes@fbcw.net)</t>
    </r>
    <r>
      <rPr>
        <sz val="10"/>
        <rFont val="Arial"/>
        <family val="2"/>
      </rPr>
      <t>.  This is</t>
    </r>
    <r>
      <rPr>
        <b/>
        <sz val="10"/>
        <rFont val="Arial"/>
        <family val="2"/>
      </rPr>
      <t xml:space="preserve"> </t>
    </r>
    <r>
      <rPr>
        <b/>
        <u val="single"/>
        <sz val="10"/>
        <rFont val="Arial"/>
        <family val="2"/>
      </rPr>
      <t>MANDATORY</t>
    </r>
    <r>
      <rPr>
        <u val="single"/>
        <sz val="10"/>
        <rFont val="Arial"/>
        <family val="2"/>
      </rPr>
      <t>.</t>
    </r>
  </si>
  <si>
    <r>
      <t>7.</t>
    </r>
    <r>
      <rPr>
        <b/>
        <sz val="7"/>
        <rFont val="Arial"/>
        <family val="2"/>
      </rPr>
      <t xml:space="preserve">        </t>
    </r>
    <r>
      <rPr>
        <b/>
        <sz val="10"/>
        <rFont val="Arial"/>
        <family val="2"/>
      </rPr>
      <t>Team meetings set with room reservations:</t>
    </r>
    <r>
      <rPr>
        <sz val="10"/>
        <rFont val="Arial"/>
        <family val="2"/>
      </rPr>
      <t xml:space="preserve"> ALL upcoming team meetings are to be scheduled 4 months before the departure date with the</t>
    </r>
    <r>
      <rPr>
        <b/>
        <sz val="10"/>
        <rFont val="Arial"/>
        <family val="2"/>
      </rPr>
      <t xml:space="preserve"> Missions Assistant</t>
    </r>
  </si>
  <si>
    <r>
      <t>8.</t>
    </r>
    <r>
      <rPr>
        <b/>
        <sz val="7"/>
        <rFont val="Arial"/>
        <family val="2"/>
      </rPr>
      <t xml:space="preserve">        </t>
    </r>
    <r>
      <rPr>
        <b/>
        <sz val="10"/>
        <rFont val="Arial"/>
        <family val="2"/>
      </rPr>
      <t xml:space="preserve">Leadership team developed. Assistant, prayer captain, evangelism, logistics, etc. as needed </t>
    </r>
    <r>
      <rPr>
        <sz val="10"/>
        <rFont val="Arial"/>
        <family val="2"/>
      </rPr>
      <t>especially for teams with 20 or more members. This leadership development principal will involve more people personally.</t>
    </r>
  </si>
  <si>
    <r>
      <t>9.</t>
    </r>
    <r>
      <rPr>
        <b/>
        <sz val="7"/>
        <rFont val="Arial"/>
        <family val="2"/>
      </rPr>
      <t xml:space="preserve">        </t>
    </r>
    <r>
      <rPr>
        <b/>
        <sz val="10"/>
        <rFont val="Arial"/>
        <family val="2"/>
      </rPr>
      <t xml:space="preserve">Team Information Packet developed (required for teams of 5 or more).  </t>
    </r>
    <r>
      <rPr>
        <sz val="10"/>
        <rFont val="Arial"/>
        <family val="2"/>
      </rPr>
      <t>See appendix for example on TIP.</t>
    </r>
  </si>
  <si>
    <r>
      <t>10.</t>
    </r>
    <r>
      <rPr>
        <b/>
        <sz val="7"/>
        <rFont val="Arial"/>
        <family val="2"/>
      </rPr>
      <t xml:space="preserve">     </t>
    </r>
    <r>
      <rPr>
        <b/>
        <sz val="10"/>
        <rFont val="Arial"/>
        <family val="2"/>
      </rPr>
      <t xml:space="preserve">Field prayer captain chosen, list of team members developed with on-going prayer needs list in preparation for the project. – </t>
    </r>
    <r>
      <rPr>
        <sz val="10"/>
        <rFont val="Arial"/>
        <family val="2"/>
      </rPr>
      <t xml:space="preserve">This very important position is someone on the field who is included as a team member that will prioritize and coordinate team prayer efforts from the field to the team preparing to go. </t>
    </r>
  </si>
  <si>
    <r>
      <t>11.</t>
    </r>
    <r>
      <rPr>
        <b/>
        <sz val="7"/>
        <rFont val="Arial"/>
        <family val="2"/>
      </rPr>
      <t xml:space="preserve">     </t>
    </r>
    <r>
      <rPr>
        <b/>
        <sz val="10"/>
        <rFont val="Arial"/>
        <family val="2"/>
      </rPr>
      <t xml:space="preserve">Prayer captain chosen and prayer lists of team members and requests given to the church family (e-mail: list of 10 people who will pray each day for the team). </t>
    </r>
    <r>
      <rPr>
        <sz val="10"/>
        <rFont val="Arial"/>
        <family val="2"/>
      </rPr>
      <t xml:space="preserve">This team member will prioritize and coordinate team prayer in preparation for the project praying for team, support, field personnel, project, evangelism efforts, weather, health, families, etc. </t>
    </r>
  </si>
  <si>
    <r>
      <t>12.</t>
    </r>
    <r>
      <rPr>
        <b/>
        <sz val="7"/>
        <rFont val="Arial"/>
        <family val="2"/>
      </rPr>
      <t xml:space="preserve">     </t>
    </r>
    <r>
      <rPr>
        <b/>
        <sz val="10"/>
        <rFont val="Arial"/>
        <family val="2"/>
      </rPr>
      <t xml:space="preserve">Home prayer-captain chosen and e-mail list developed for on-the-field needs during the project. </t>
    </r>
    <r>
      <rPr>
        <sz val="10"/>
        <rFont val="Arial"/>
        <family val="2"/>
      </rPr>
      <t>This team member will not travel to the field but will coordinate prayer requests with the prayer captain during the project as much as possible and will relay needs to the home support group and mission office.</t>
    </r>
  </si>
  <si>
    <r>
      <t>13.</t>
    </r>
    <r>
      <rPr>
        <b/>
        <sz val="7"/>
        <rFont val="Arial"/>
        <family val="2"/>
      </rPr>
      <t xml:space="preserve">     </t>
    </r>
    <r>
      <rPr>
        <b/>
        <sz val="10"/>
        <rFont val="Arial"/>
        <family val="2"/>
      </rPr>
      <t xml:space="preserve">Team communication system set up (copy all communications with team to Regional Director's Assistant). </t>
    </r>
    <r>
      <rPr>
        <sz val="10"/>
        <rFont val="Arial"/>
        <family val="2"/>
      </rPr>
      <t>Set up communication network (e-mail, phone, other) and copy all communications with Missions Assistant.</t>
    </r>
  </si>
  <si>
    <r>
      <t>14.</t>
    </r>
    <r>
      <rPr>
        <b/>
        <sz val="7"/>
        <rFont val="Arial"/>
        <family val="2"/>
      </rPr>
      <t xml:space="preserve">     </t>
    </r>
    <r>
      <rPr>
        <b/>
        <sz val="10"/>
        <rFont val="Arial"/>
        <family val="2"/>
      </rPr>
      <t>Visa information acquired:</t>
    </r>
    <r>
      <rPr>
        <sz val="10"/>
        <rFont val="Arial"/>
        <family val="2"/>
      </rPr>
      <t xml:space="preserve"> Some countries require visas to be paid for in advance. All visa applications and information may be obtained from </t>
    </r>
    <r>
      <rPr>
        <b/>
        <sz val="10"/>
        <rFont val="Arial"/>
        <family val="2"/>
      </rPr>
      <t>the Missions Assistant.</t>
    </r>
  </si>
  <si>
    <r>
      <t>15.</t>
    </r>
    <r>
      <rPr>
        <b/>
        <sz val="7"/>
        <rFont val="Arial"/>
        <family val="2"/>
      </rPr>
      <t xml:space="preserve">     </t>
    </r>
    <r>
      <rPr>
        <b/>
        <sz val="10"/>
        <rFont val="Arial"/>
        <family val="2"/>
      </rPr>
      <t>Passport information acquired:</t>
    </r>
    <r>
      <rPr>
        <sz val="10"/>
        <rFont val="Arial"/>
        <family val="2"/>
      </rPr>
      <t xml:space="preserve"> Passports are required for all international travel.  Passports applications may be obtained at the Sprayberry Post Office on Sandy Plains Road in Marietta. An original birth certificate is needed for the application and acquisition of a passport. Passport and visa photos are also made at this post office. Passport fees are the responsibility of each individual team member. Passports need to be applied for (4) months before departure. In emergencies, a passport can be acquired in about two weeks but does carry a heavy penalty fee. </t>
    </r>
    <r>
      <rPr>
        <b/>
        <sz val="10"/>
        <rFont val="Arial"/>
        <family val="2"/>
      </rPr>
      <t>PLEASE NOTE:</t>
    </r>
    <r>
      <rPr>
        <sz val="10"/>
        <rFont val="Arial"/>
        <family val="2"/>
      </rPr>
      <t xml:space="preserve"> Passport and visa photos can be made for a small charge through the FBCW Publication department if an appointment is scheduled for the entire team. </t>
    </r>
  </si>
  <si>
    <r>
      <t>16.</t>
    </r>
    <r>
      <rPr>
        <b/>
        <sz val="7"/>
        <rFont val="Arial"/>
        <family val="2"/>
      </rPr>
      <t xml:space="preserve">     </t>
    </r>
    <r>
      <rPr>
        <b/>
        <sz val="10"/>
        <rFont val="Arial"/>
        <family val="2"/>
      </rPr>
      <t>Team Member Manuals and Information Packets distributed:</t>
    </r>
    <r>
      <rPr>
        <sz val="10"/>
        <rFont val="Arial"/>
        <family val="2"/>
      </rPr>
      <t xml:space="preserve"> Each team member </t>
    </r>
    <r>
      <rPr>
        <b/>
        <sz val="10"/>
        <rFont val="Arial"/>
        <family val="2"/>
      </rPr>
      <t>MUST</t>
    </r>
    <r>
      <rPr>
        <sz val="10"/>
        <rFont val="Arial"/>
        <family val="2"/>
      </rPr>
      <t xml:space="preserve"> have a manual, but please only distribute manuals to those committed to the trip. Information Packets may be obtained from the Missions</t>
    </r>
    <r>
      <rPr>
        <b/>
        <sz val="10"/>
        <rFont val="Arial"/>
        <family val="2"/>
      </rPr>
      <t xml:space="preserve"> Assistant </t>
    </r>
    <r>
      <rPr>
        <b/>
        <u val="single"/>
        <sz val="10"/>
        <rFont val="Arial"/>
        <family val="2"/>
      </rPr>
      <t xml:space="preserve">PLEASE NOTE:  </t>
    </r>
    <r>
      <rPr>
        <b/>
        <i/>
        <u val="single"/>
        <sz val="10"/>
        <rFont val="Arial"/>
        <family val="2"/>
      </rPr>
      <t xml:space="preserve">Information Packets are to be requested at least one week in advance. </t>
    </r>
    <r>
      <rPr>
        <b/>
        <u val="single"/>
        <sz val="10"/>
        <rFont val="Arial"/>
        <family val="2"/>
      </rPr>
      <t xml:space="preserve"> </t>
    </r>
    <r>
      <rPr>
        <sz val="10"/>
        <rFont val="Arial"/>
        <family val="2"/>
      </rPr>
      <t>Complete information packets ASAP. Copy to Missions Assistant and insert an original into the team notebook.</t>
    </r>
  </si>
  <si>
    <r>
      <t>17.</t>
    </r>
    <r>
      <rPr>
        <b/>
        <sz val="7"/>
        <rFont val="Arial"/>
        <family val="2"/>
      </rPr>
      <t xml:space="preserve">     </t>
    </r>
    <r>
      <rPr>
        <b/>
        <sz val="10"/>
        <rFont val="Arial"/>
        <family val="2"/>
      </rPr>
      <t xml:space="preserve">Ministry teams prepared (music, drama, puppets, evangelism, etc.) – </t>
    </r>
    <r>
      <rPr>
        <sz val="10"/>
        <rFont val="Arial"/>
        <family val="2"/>
      </rPr>
      <t xml:space="preserve">If the team will be doing ministry performances they must be prepared in a quality manner. GUIDE: If it is not good enough for our church family, it is not good enough! </t>
    </r>
    <r>
      <rPr>
        <b/>
        <sz val="10"/>
        <rFont val="Arial"/>
        <family val="2"/>
      </rPr>
      <t xml:space="preserve">ALSO: If ministry programs and/or materials are being translated, please check with nationals to be sure! </t>
    </r>
  </si>
  <si>
    <t>Team Information Packet.doc</t>
  </si>
  <si>
    <t>TeamMemberPacket.pdf</t>
  </si>
  <si>
    <t>Leader packet p18</t>
  </si>
  <si>
    <t>Leader packet p 10-11</t>
  </si>
  <si>
    <t>Member packet pp 13-16</t>
  </si>
  <si>
    <t>Member packet pp13-16</t>
  </si>
  <si>
    <t>Member packet p 20</t>
  </si>
  <si>
    <t>Leader packet pp 34-35</t>
  </si>
  <si>
    <t>Leader packet p 37</t>
  </si>
  <si>
    <t>Cash Reconciliation Form.doc</t>
  </si>
  <si>
    <t>DATE COMPL.</t>
  </si>
  <si>
    <t>Instruc.</t>
  </si>
  <si>
    <t xml:space="preserve">DESTINATION: </t>
  </si>
  <si>
    <t xml:space="preserve">MISSION LEADER:  </t>
  </si>
  <si>
    <t>Complete Team Leader debrief form. Submit to Missions Assistant.</t>
  </si>
  <si>
    <t>Schedule team meetings. Contact Missions' Assistant to reserve room.</t>
  </si>
  <si>
    <t>Contact Missions Assistant to reserve airport transportation, if FBCW vans are available.</t>
  </si>
  <si>
    <t>Collect prayer partner list from each team member (a minimum of 10 per team member). Submit to Missions Office.</t>
  </si>
  <si>
    <t>Contact Missions Assistant if you need media equipment for your trip.</t>
  </si>
  <si>
    <t>Collect completed team participation, application and medical forms, minor affidavits and submit to Missions Office. Keep copies for your file.</t>
  </si>
  <si>
    <t>If taking any sound / media equipment. Complete media / sound equipment list for customs (type, serial number, cost, weight) and submit to missions office.</t>
  </si>
  <si>
    <t>2nd meeting with Missions Director or Missions Assistant to go over checklist.</t>
  </si>
  <si>
    <t>Complete team covenant. Have team sign; and submit copy to Missions Office.</t>
  </si>
  <si>
    <t>Contact Missions Assistant to request cash advance. If necessary wire to field partner.</t>
  </si>
  <si>
    <t>Contact Travel Coordinator (Andrea Miller) concerning tickets. Acquire ticket costs.</t>
  </si>
  <si>
    <t>Review checklist with regional director and assistant.</t>
  </si>
  <si>
    <t>Conduct final team meetings and prayer time.</t>
  </si>
  <si>
    <t>Begin packing team supplies and equipment.</t>
  </si>
  <si>
    <t xml:space="preserve">Purchase missionary gifts, if appropriate. </t>
  </si>
  <si>
    <t>Brief team on airport check-in/immigration procedures.</t>
  </si>
  <si>
    <t>Prepare field arrival orientation.</t>
  </si>
  <si>
    <t>Procure first aid kit from Missions Office.</t>
  </si>
  <si>
    <t>Review dress code and packing list.</t>
  </si>
  <si>
    <t>Contact field partner to coordinate project dates; inquire about in country cost and mission opportunities for your team.</t>
  </si>
  <si>
    <t xml:space="preserve">REGION DIRECTOR: </t>
  </si>
  <si>
    <t>Submit copy of budget proposal to Missions Office.</t>
  </si>
  <si>
    <t>Develop initial team member list.</t>
  </si>
  <si>
    <t>Develop mission information packet for team members.</t>
  </si>
  <si>
    <t>Contact potential team members (friends, Sunday School class members, church members).</t>
  </si>
  <si>
    <t>Distribute applications and missions info packets.</t>
  </si>
  <si>
    <t>Develop leadership team (Assistant Leader, ministry Captains).</t>
  </si>
  <si>
    <t>Prayer captain to commence leading team in prayer, fasting.</t>
  </si>
  <si>
    <t>Set up team communications (phone, email, etc.)  Provide copy of all communications to Missions Assistant.</t>
  </si>
  <si>
    <t xml:space="preserve">Acquire travel visa, if necessary. </t>
  </si>
  <si>
    <t>Hold regular team meetings for prayer, ministry preparation and discipleship.</t>
  </si>
  <si>
    <t>Develop field evacuation plan, if mission is to a foreign country.</t>
  </si>
  <si>
    <t>Send thank you letters to supporters and mail second round of support letters.</t>
  </si>
  <si>
    <t>Contact Missions Assistant to request travel insurance.</t>
  </si>
  <si>
    <t>Contact Missions Assistant to schedule team commissioning.</t>
  </si>
  <si>
    <t xml:space="preserve">Communicate to Missions Director any extra curriculum activities while on the field (What is the team going to do during free time?). </t>
  </si>
  <si>
    <t>Collect final team funds.</t>
  </si>
  <si>
    <t>Schedule post mission debrief meeting.</t>
  </si>
  <si>
    <t>Send housing list to field director.</t>
  </si>
  <si>
    <t>Acquire tickets from Travel Coordinator (Andrea Miller). Match tickets to passport names (first and last names must match exactly).</t>
  </si>
  <si>
    <t xml:space="preserve">Make sure you have copies of all tickets. </t>
  </si>
  <si>
    <t>Confirm luggage limitations and inform team.</t>
  </si>
  <si>
    <t>Complete team leader travel file. Use Short Term Team Leader notebook plan.</t>
  </si>
  <si>
    <t>Record daily entries in activity log.</t>
  </si>
  <si>
    <t>Write thank you letter to supporters.</t>
  </si>
  <si>
    <t>Reconcile team advance/expenses &amp; submit to Mission Assistant.</t>
  </si>
  <si>
    <t>Complete field debrief and collect team member debrief forms.</t>
  </si>
  <si>
    <t>Submit team member debrief forms to mission assistant.</t>
  </si>
  <si>
    <t>Assign team members to debrief Sunday school classes.</t>
  </si>
  <si>
    <t>Post missions project team debrief.</t>
  </si>
  <si>
    <t>Meet with regional director for leader debrief.</t>
  </si>
  <si>
    <t>Develop prayer strategy: team prayer captain, home prayer captain, home prayer network, fasting, etc. Submit prayer form to Regional Director.</t>
  </si>
  <si>
    <t>Recruit team members through meetings, prayer times, and invitations to SS classes.</t>
  </si>
  <si>
    <t>Check to see if every team member has current passports or have applied for one.</t>
  </si>
  <si>
    <t>Find out if your country of travel requires visa to get in. Also find out passport requirements. In most cases passport needs to be valid at least for 6 months from day of travel.</t>
  </si>
  <si>
    <t>Submit copy of each passport to Missions Office.</t>
  </si>
  <si>
    <t>Contact Missions Assistant to verify transportation to and from airport. Find drivers for your team.</t>
  </si>
  <si>
    <t>Select team treasurer. Contact Missions Bookkeeper (Shirley Hughes) to complete treasurer training.</t>
  </si>
  <si>
    <t>Contact Travel Coordinator (Andrea Miller) to get an update on tickets.</t>
  </si>
  <si>
    <t>Contact Partnership Regional Director for project assessment and approval.</t>
  </si>
  <si>
    <t>Finalize team members.</t>
  </si>
  <si>
    <t>Prepare ministry teams (music, drama, puppets, evangelism, etc.) Missions Dep. has some resources available.</t>
  </si>
  <si>
    <t>Verify checklist items.</t>
  </si>
  <si>
    <t>Weigh all team equipment and assign team equipment to individual team members for transport to airport and check-in. Label each ministry bag. Ensure no violation of airline limitations.</t>
  </si>
  <si>
    <t xml:space="preserve"> </t>
  </si>
  <si>
    <t>Bag Assignment List</t>
  </si>
  <si>
    <t>TRAVEL START DATE</t>
  </si>
  <si>
    <t>TRAVEL END DATE</t>
  </si>
  <si>
    <t>Team Leader Debrief Form</t>
  </si>
  <si>
    <t>Team Member Debrief Form</t>
  </si>
  <si>
    <t>Proposed Project Fact Sheet</t>
  </si>
  <si>
    <t>Budget</t>
  </si>
  <si>
    <t>MD will notify you when your project has been approved</t>
  </si>
  <si>
    <r>
      <t xml:space="preserve">Submit a completed </t>
    </r>
    <r>
      <rPr>
        <sz val="12"/>
        <color indexed="10"/>
        <rFont val="Calibri"/>
        <family val="2"/>
      </rPr>
      <t>Proposed Project Fact Sheet</t>
    </r>
    <r>
      <rPr>
        <sz val="12"/>
        <rFont val="Calibri"/>
        <family val="2"/>
      </rPr>
      <t xml:space="preserve">  to MD for review</t>
    </r>
  </si>
  <si>
    <r>
      <t xml:space="preserve">Submit a completed </t>
    </r>
    <r>
      <rPr>
        <sz val="12"/>
        <color indexed="10"/>
        <rFont val="Calibri"/>
        <family val="2"/>
      </rPr>
      <t>Project Budget</t>
    </r>
    <r>
      <rPr>
        <sz val="12"/>
        <rFont val="Calibri"/>
        <family val="2"/>
      </rPr>
      <t xml:space="preserve"> to MD for review</t>
    </r>
  </si>
  <si>
    <t>Confirm Commissioning date with LC and have your team prepared to attend</t>
  </si>
  <si>
    <t>Request team members to email you their support letter prior to mailing for review</t>
  </si>
  <si>
    <t>Note: please contact your bank to discuss "bank holds" on cash advance checks</t>
  </si>
  <si>
    <t>Communicate with Prayer Captain to send updates back home, post prayer items on wall in WIC</t>
  </si>
  <si>
    <r>
      <rPr>
        <sz val="12"/>
        <color indexed="8"/>
        <rFont val="Calibri"/>
        <family val="2"/>
      </rPr>
      <t xml:space="preserve">Collect </t>
    </r>
    <r>
      <rPr>
        <sz val="12"/>
        <color indexed="10"/>
        <rFont val="Calibri"/>
        <family val="2"/>
      </rPr>
      <t xml:space="preserve">Prayer Support Team Worksheet </t>
    </r>
    <r>
      <rPr>
        <sz val="12"/>
        <color indexed="8"/>
        <rFont val="Calibri"/>
        <family val="2"/>
      </rPr>
      <t>from each team member give to team Prayer Captain</t>
    </r>
  </si>
  <si>
    <t>PERSON RESPONSIBLE</t>
  </si>
  <si>
    <t>MD/TL</t>
  </si>
  <si>
    <t xml:space="preserve">MD  </t>
  </si>
  <si>
    <t>MD</t>
  </si>
  <si>
    <t xml:space="preserve">Complete Team Leader Training </t>
  </si>
  <si>
    <t>Contact Missions Director (MD) for project assessment &amp; training schedule/details</t>
  </si>
  <si>
    <t>MD send Mission Staff an approval email with Project Fact Sheet</t>
  </si>
  <si>
    <t>Finance will assign a Project Account Number beginning with a zero balance</t>
  </si>
  <si>
    <t>TL/LC</t>
  </si>
  <si>
    <t>Conduct informational meeting and use project fact sheet (150 days out)</t>
  </si>
  <si>
    <t>Pick up Team Member training materials from LC</t>
  </si>
  <si>
    <t>120 days prior to departure</t>
  </si>
  <si>
    <t xml:space="preserve">Team Training Session #1 </t>
  </si>
  <si>
    <t>TT</t>
  </si>
  <si>
    <t>Distribute Team Member training materials</t>
  </si>
  <si>
    <t xml:space="preserve">Select Prayer Captain </t>
  </si>
  <si>
    <t xml:space="preserve">Select Team Treasurer and notify MB include name and contact info </t>
  </si>
  <si>
    <t>Give team members the Project Account Number and their project code for support letters</t>
  </si>
  <si>
    <t>Encourage team members to send approximately 100 letters for prayer and financial support</t>
  </si>
  <si>
    <t xml:space="preserve">Team members begin building a prayer support team </t>
  </si>
  <si>
    <r>
      <t xml:space="preserve">Coach team members to use the </t>
    </r>
    <r>
      <rPr>
        <sz val="12"/>
        <color indexed="10"/>
        <rFont val="Calibri"/>
        <family val="2"/>
      </rPr>
      <t>Prayer/Support Team Tracker Spreadsheet</t>
    </r>
    <r>
      <rPr>
        <sz val="12"/>
        <rFont val="Calibri"/>
        <family val="2"/>
      </rPr>
      <t xml:space="preserve"> </t>
    </r>
  </si>
  <si>
    <t>Discuss team communication options -  phone, email, Facebook group, What's App</t>
  </si>
  <si>
    <t>90 days prior to departure</t>
  </si>
  <si>
    <t>Team  Training Session #2</t>
  </si>
  <si>
    <t>25% of per person cost is due from each team member</t>
  </si>
  <si>
    <t>70 days prior to departure</t>
  </si>
  <si>
    <t>Team Training Session #3</t>
  </si>
  <si>
    <t>Review any support-raising concerns with MD if not at 50% as a team or 50% for an individual</t>
  </si>
  <si>
    <t>50 days prior to departure</t>
  </si>
  <si>
    <t xml:space="preserve">Team Training Session #4 </t>
  </si>
  <si>
    <t>75% of per person cost is due form each team member</t>
  </si>
  <si>
    <t>Prayer Captain to encourage each team member to pray/fast for one day prior to departure</t>
  </si>
  <si>
    <t>Prayer Captain to list prayer requests on prayer wall in the WIC</t>
  </si>
  <si>
    <t>Luggage Coordinator to confirm luggage limitations and coach the team on packing</t>
  </si>
  <si>
    <t>LC will send insurance details to TL</t>
  </si>
  <si>
    <t>LC</t>
  </si>
  <si>
    <t>Airline quote (Remember, each person needs enough funds to cover the ticket price before purchase date.)</t>
  </si>
  <si>
    <t>30 days prior to departure</t>
  </si>
  <si>
    <t>Team Training Session #5</t>
  </si>
  <si>
    <t>90% of per person cost is due form each team member</t>
  </si>
  <si>
    <t>10-15 days prior to departure</t>
  </si>
  <si>
    <t>Team Training Session #7</t>
  </si>
  <si>
    <t xml:space="preserve">Team Training Session #6 </t>
  </si>
  <si>
    <t>Contact TT to request cash advance, if necessary wire to field partner (2 weeks out)</t>
  </si>
  <si>
    <r>
      <t xml:space="preserve">Reconcile </t>
    </r>
    <r>
      <rPr>
        <sz val="12"/>
        <color indexed="10"/>
        <rFont val="Calibri"/>
        <family val="2"/>
      </rPr>
      <t>Project</t>
    </r>
    <r>
      <rPr>
        <sz val="12"/>
        <rFont val="Calibri"/>
        <family val="2"/>
      </rPr>
      <t xml:space="preserve"> </t>
    </r>
    <r>
      <rPr>
        <sz val="12"/>
        <color indexed="10"/>
        <rFont val="Calibri"/>
        <family val="2"/>
      </rPr>
      <t>Budget</t>
    </r>
    <r>
      <rPr>
        <sz val="12"/>
        <rFont val="Calibri"/>
        <family val="2"/>
      </rPr>
      <t xml:space="preserve"> with actual project costs and turn in to MD</t>
    </r>
  </si>
  <si>
    <t xml:space="preserve">TL= TEAM LEADER                                         LC=LOGISTICS COORD                 MD=MISSION DIRECTOR                 MB=MISSION BOOKKEEPER           TT=TEAM TREASURER               </t>
  </si>
  <si>
    <t>Ask all potential team members to visit missions's website to complete the online application</t>
  </si>
  <si>
    <t xml:space="preserve">Disciple your team in support discovery/letters </t>
  </si>
  <si>
    <t>Turn in copy of team member's signed application, including background check request (for team members over age 18) and the 10% nonrefundable deposit = initial contribution from team member's personal funds to LC</t>
  </si>
  <si>
    <r>
      <t xml:space="preserve">Complete </t>
    </r>
    <r>
      <rPr>
        <sz val="12"/>
        <color indexed="10"/>
        <rFont val="Calibri"/>
        <family val="2"/>
      </rPr>
      <t>Team Travel List</t>
    </r>
    <r>
      <rPr>
        <sz val="12"/>
        <rFont val="Calibri"/>
        <family val="2"/>
      </rPr>
      <t xml:space="preserve"> and email form to LC (teams aren't put on the online giving website until list is received by LC)</t>
    </r>
  </si>
  <si>
    <t xml:space="preserve">LC will book church vans to take your team to and from the airport if available. </t>
  </si>
  <si>
    <t>Assemble TL Notebook and prepare all documents for travel</t>
  </si>
  <si>
    <r>
      <t xml:space="preserve">Work with Team Treasurer to complete </t>
    </r>
    <r>
      <rPr>
        <sz val="12"/>
        <color indexed="10"/>
        <rFont val="Calibri"/>
        <family val="2"/>
      </rPr>
      <t xml:space="preserve">Cash Advance Reconcilliation </t>
    </r>
    <r>
      <rPr>
        <sz val="12"/>
        <rFont val="Calibri"/>
        <family val="2"/>
      </rPr>
      <t>for MB within 2 weeks of return</t>
    </r>
  </si>
  <si>
    <t>Team Leader Notebook Plan</t>
  </si>
  <si>
    <t xml:space="preserve">Cash AdvanceReconciliation Form </t>
  </si>
  <si>
    <t>Note: MD must review and sign cash advance request</t>
  </si>
  <si>
    <t>PROJECT NAME</t>
  </si>
  <si>
    <t>TRAINED TEAM LEADER</t>
  </si>
  <si>
    <t>MISSION DIRECTOR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</si>
</sst>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
    <numFmt numFmtId="174" formatCode="&quot;Yes&quot;;&quot;Yes&quot;;&quot;No&quot;"/>
    <numFmt numFmtId="175" formatCode="&quot;True&quot;;&quot;True&quot;;&quot;False&quot;"/>
    <numFmt numFmtId="176" formatCode="&quot;On&quot;;&quot;On&quot;;&quot;Off&quot;"/>
    <numFmt numFmtId="177" formatCode="[$€-2]\ #,##0.00_);[Red]\([$€-2]\ #,##0.00\)"/>
    <numFmt numFmtId="178" formatCode="m/d;@"/>
  </numFmts>
  <fonts count="68">
    <font>
      <sz val="10"/>
      <name val="Arial"/>
      <family val="0"/>
    </font>
    <font>
      <b/>
      <sz val="10"/>
      <name val="Arial"/>
      <family val="2"/>
    </font>
    <font>
      <b/>
      <sz val="12"/>
      <name val="Arial"/>
      <family val="2"/>
    </font>
    <font>
      <b/>
      <u val="single"/>
      <sz val="10"/>
      <name val="Arial"/>
      <family val="2"/>
    </font>
    <font>
      <u val="single"/>
      <sz val="10"/>
      <color indexed="12"/>
      <name val="Arial"/>
      <family val="2"/>
    </font>
    <font>
      <u val="single"/>
      <sz val="10"/>
      <color indexed="36"/>
      <name val="Arial"/>
      <family val="2"/>
    </font>
    <font>
      <sz val="12"/>
      <name val="Arial"/>
      <family val="2"/>
    </font>
    <font>
      <sz val="10"/>
      <name val="Tahoma"/>
      <family val="2"/>
    </font>
    <font>
      <sz val="8"/>
      <name val="Arial"/>
      <family val="2"/>
    </font>
    <font>
      <sz val="8"/>
      <name val="Tahoma"/>
      <family val="2"/>
    </font>
    <font>
      <b/>
      <sz val="8"/>
      <name val="Tahoma"/>
      <family val="2"/>
    </font>
    <font>
      <sz val="14"/>
      <name val="Arial"/>
      <family val="2"/>
    </font>
    <font>
      <b/>
      <sz val="16"/>
      <name val="Arial"/>
      <family val="2"/>
    </font>
    <font>
      <sz val="36"/>
      <name val="Arial"/>
      <family val="2"/>
    </font>
    <font>
      <i/>
      <sz val="10"/>
      <name val="Tahoma"/>
      <family val="2"/>
    </font>
    <font>
      <b/>
      <sz val="8"/>
      <name val="Arial"/>
      <family val="2"/>
    </font>
    <font>
      <b/>
      <sz val="7"/>
      <name val="Arial"/>
      <family val="2"/>
    </font>
    <font>
      <u val="single"/>
      <sz val="10"/>
      <name val="Arial"/>
      <family val="2"/>
    </font>
    <font>
      <b/>
      <i/>
      <u val="single"/>
      <sz val="10"/>
      <name val="Arial"/>
      <family val="2"/>
    </font>
    <font>
      <i/>
      <u val="single"/>
      <sz val="10"/>
      <name val="Arial"/>
      <family val="2"/>
    </font>
    <font>
      <b/>
      <sz val="9"/>
      <name val="Arial"/>
      <family val="2"/>
    </font>
    <font>
      <i/>
      <sz val="10"/>
      <name val="Arial"/>
      <family val="2"/>
    </font>
    <font>
      <sz val="10"/>
      <color indexed="9"/>
      <name val="Arial"/>
      <family val="2"/>
    </font>
    <font>
      <b/>
      <sz val="10"/>
      <color indexed="9"/>
      <name val="Arial"/>
      <family val="2"/>
    </font>
    <font>
      <b/>
      <i/>
      <sz val="14"/>
      <name val="Arial"/>
      <family val="2"/>
    </font>
    <font>
      <b/>
      <sz val="6"/>
      <name val="Arial"/>
      <family val="2"/>
    </font>
    <font>
      <u val="single"/>
      <sz val="8"/>
      <name val="Arial"/>
      <family val="2"/>
    </font>
    <font>
      <sz val="10"/>
      <name val="Times New Roman"/>
      <family val="1"/>
    </font>
    <font>
      <sz val="12"/>
      <name val="Calibri"/>
      <family val="2"/>
    </font>
    <font>
      <u val="single"/>
      <sz val="12"/>
      <name val="Calibri"/>
      <family val="2"/>
    </font>
    <font>
      <sz val="12"/>
      <color indexed="10"/>
      <name val="Calibri"/>
      <family val="2"/>
    </font>
    <font>
      <sz val="12"/>
      <color indexed="12"/>
      <name val="Calibri"/>
      <family val="2"/>
    </font>
    <font>
      <sz val="12"/>
      <color indexed="8"/>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medium"/>
      <top>
        <color indexed="63"/>
      </top>
      <bottom>
        <color indexed="63"/>
      </bottom>
    </border>
    <border>
      <left style="medium"/>
      <right>
        <color indexed="63"/>
      </right>
      <top style="medium"/>
      <bottom>
        <color indexed="63"/>
      </bottom>
    </border>
    <border>
      <left style="thin"/>
      <right style="thin"/>
      <top>
        <color indexed="63"/>
      </top>
      <bottom style="thin"/>
    </border>
    <border>
      <left style="thin"/>
      <right>
        <color indexed="63"/>
      </right>
      <top>
        <color indexed="63"/>
      </top>
      <bottom style="thin"/>
    </border>
    <border>
      <left style="medium"/>
      <right>
        <color indexed="63"/>
      </right>
      <top>
        <color indexed="63"/>
      </top>
      <bottom style="medium"/>
    </border>
    <border>
      <left style="medium"/>
      <right style="medium"/>
      <top>
        <color indexed="63"/>
      </top>
      <bottom style="medium"/>
    </border>
    <border>
      <left style="medium"/>
      <right style="medium"/>
      <top style="medium"/>
      <bottom style="medium"/>
    </border>
    <border>
      <left style="thin"/>
      <right style="thin"/>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80">
    <xf numFmtId="0" fontId="0" fillId="0" borderId="0" xfId="0" applyAlignment="1">
      <alignment/>
    </xf>
    <xf numFmtId="173" fontId="0" fillId="0" borderId="0" xfId="0" applyNumberFormat="1" applyAlignment="1">
      <alignment/>
    </xf>
    <xf numFmtId="0" fontId="0" fillId="0" borderId="0" xfId="0" applyAlignment="1">
      <alignment horizontal="center"/>
    </xf>
    <xf numFmtId="173" fontId="0" fillId="0" borderId="0" xfId="0" applyNumberFormat="1" applyAlignment="1">
      <alignment horizontal="center"/>
    </xf>
    <xf numFmtId="0" fontId="6" fillId="0" borderId="0" xfId="0" applyFont="1" applyAlignment="1" applyProtection="1">
      <alignment/>
      <protection locked="0"/>
    </xf>
    <xf numFmtId="0" fontId="6" fillId="0" borderId="0" xfId="0" applyFont="1" applyAlignment="1" applyProtection="1">
      <alignment horizontal="center"/>
      <protection/>
    </xf>
    <xf numFmtId="0" fontId="2" fillId="0" borderId="0" xfId="0" applyFont="1" applyBorder="1" applyAlignment="1" applyProtection="1">
      <alignment horizontal="center" wrapText="1"/>
      <protection locked="0"/>
    </xf>
    <xf numFmtId="0" fontId="2" fillId="0" borderId="0" xfId="0" applyFont="1" applyAlignment="1" applyProtection="1">
      <alignment horizontal="center" wrapText="1"/>
      <protection locked="0"/>
    </xf>
    <xf numFmtId="0" fontId="6" fillId="0" borderId="0" xfId="0" applyFont="1" applyAlignment="1" applyProtection="1">
      <alignment/>
      <protection/>
    </xf>
    <xf numFmtId="0" fontId="6" fillId="0" borderId="0" xfId="0" applyFont="1" applyAlignment="1" applyProtection="1">
      <alignment wrapText="1"/>
      <protection locked="0"/>
    </xf>
    <xf numFmtId="0" fontId="6" fillId="0" borderId="0" xfId="0" applyFont="1" applyAlignment="1" applyProtection="1">
      <alignment horizontal="center"/>
      <protection locked="0"/>
    </xf>
    <xf numFmtId="0" fontId="6" fillId="0" borderId="0" xfId="0" applyFont="1" applyAlignment="1" applyProtection="1">
      <alignment/>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wrapText="1"/>
      <protection locked="0"/>
    </xf>
    <xf numFmtId="0" fontId="2" fillId="0" borderId="0" xfId="0" applyFont="1" applyAlignment="1" applyProtection="1">
      <alignment/>
      <protection locked="0"/>
    </xf>
    <xf numFmtId="0" fontId="6" fillId="0" borderId="0" xfId="0" applyFont="1" applyAlignment="1" applyProtection="1">
      <alignment horizontal="right" wrapText="1"/>
      <protection locked="0"/>
    </xf>
    <xf numFmtId="0" fontId="6" fillId="0" borderId="0" xfId="0" applyFont="1" applyFill="1" applyAlignment="1" applyProtection="1">
      <alignment horizontal="right" wrapText="1"/>
      <protection locked="0"/>
    </xf>
    <xf numFmtId="0" fontId="8"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0" fontId="6" fillId="0" borderId="0" xfId="0" applyFont="1" applyAlignment="1" applyProtection="1">
      <alignment horizontal="left" wrapText="1"/>
      <protection locked="0"/>
    </xf>
    <xf numFmtId="173" fontId="11" fillId="0" borderId="0" xfId="0" applyNumberFormat="1" applyFont="1" applyAlignment="1" applyProtection="1">
      <alignment horizontal="center"/>
      <protection/>
    </xf>
    <xf numFmtId="0" fontId="6" fillId="0" borderId="0" xfId="0" applyFont="1" applyFill="1" applyAlignment="1" applyProtection="1">
      <alignment/>
      <protection/>
    </xf>
    <xf numFmtId="0" fontId="6" fillId="0" borderId="0" xfId="0" applyFont="1" applyBorder="1" applyAlignment="1" applyProtection="1">
      <alignment vertical="center"/>
      <protection locked="0"/>
    </xf>
    <xf numFmtId="0" fontId="6" fillId="0" borderId="0" xfId="0" applyFont="1" applyAlignment="1" applyProtection="1">
      <alignment vertical="center"/>
      <protection locked="0"/>
    </xf>
    <xf numFmtId="0" fontId="13" fillId="0" borderId="0" xfId="0" applyFont="1" applyAlignment="1">
      <alignment/>
    </xf>
    <xf numFmtId="0" fontId="12" fillId="0" borderId="0" xfId="0" applyFont="1" applyAlignment="1">
      <alignment horizontal="center" wrapText="1"/>
    </xf>
    <xf numFmtId="0" fontId="8" fillId="0" borderId="0" xfId="0" applyFont="1" applyAlignment="1">
      <alignment wrapText="1"/>
    </xf>
    <xf numFmtId="0" fontId="15" fillId="0" borderId="0" xfId="0" applyFont="1" applyAlignment="1">
      <alignment horizontal="justify" wrapText="1"/>
    </xf>
    <xf numFmtId="0" fontId="0" fillId="0" borderId="0" xfId="0" applyFont="1" applyAlignment="1">
      <alignment horizontal="justify" wrapText="1"/>
    </xf>
    <xf numFmtId="0" fontId="1" fillId="0" borderId="0" xfId="0" applyFont="1" applyAlignment="1">
      <alignment horizontal="justify" wrapText="1"/>
    </xf>
    <xf numFmtId="0" fontId="20" fillId="0" borderId="0" xfId="0" applyFont="1" applyAlignment="1">
      <alignment horizontal="justify" wrapText="1"/>
    </xf>
    <xf numFmtId="0" fontId="0" fillId="0" borderId="0" xfId="0" applyFont="1" applyAlignment="1">
      <alignment wrapText="1"/>
    </xf>
    <xf numFmtId="0" fontId="0" fillId="0" borderId="0" xfId="0" applyFont="1" applyFill="1" applyBorder="1" applyAlignment="1" applyProtection="1">
      <alignment horizontal="right" wrapText="1"/>
      <protection/>
    </xf>
    <xf numFmtId="0" fontId="0" fillId="0" borderId="0" xfId="0" applyFont="1" applyFill="1" applyBorder="1" applyAlignment="1" applyProtection="1">
      <alignment wrapText="1"/>
      <protection/>
    </xf>
    <xf numFmtId="0" fontId="0" fillId="33" borderId="0" xfId="0" applyFont="1" applyFill="1" applyAlignment="1" applyProtection="1">
      <alignment horizontal="center"/>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protection locked="0"/>
    </xf>
    <xf numFmtId="0" fontId="1" fillId="33" borderId="0" xfId="0" applyFont="1" applyFill="1" applyAlignment="1" applyProtection="1">
      <alignment horizontal="center" wrapText="1"/>
      <protection/>
    </xf>
    <xf numFmtId="173" fontId="21" fillId="0" borderId="10" xfId="0" applyNumberFormat="1" applyFont="1" applyBorder="1" applyAlignment="1" applyProtection="1">
      <alignment horizontal="center" vertical="center"/>
      <protection locked="0"/>
    </xf>
    <xf numFmtId="0" fontId="0" fillId="0" borderId="11" xfId="0" applyFont="1" applyBorder="1" applyAlignment="1" applyProtection="1">
      <alignment vertical="center" wrapText="1"/>
      <protection locked="0"/>
    </xf>
    <xf numFmtId="173" fontId="21" fillId="0" borderId="12" xfId="0" applyNumberFormat="1" applyFont="1" applyBorder="1" applyAlignment="1" applyProtection="1">
      <alignment horizontal="center" vertical="center"/>
      <protection locked="0"/>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15" fillId="0" borderId="16"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locked="0"/>
    </xf>
    <xf numFmtId="0" fontId="22" fillId="33" borderId="0" xfId="0" applyFont="1" applyFill="1" applyBorder="1" applyAlignment="1" applyProtection="1">
      <alignment horizontal="center" wrapText="1"/>
      <protection/>
    </xf>
    <xf numFmtId="173" fontId="22" fillId="33" borderId="0" xfId="0" applyNumberFormat="1" applyFont="1" applyFill="1" applyBorder="1" applyAlignment="1" applyProtection="1">
      <alignment horizontal="center" wrapText="1"/>
      <protection/>
    </xf>
    <xf numFmtId="0" fontId="23" fillId="33" borderId="0" xfId="0" applyFont="1" applyFill="1" applyBorder="1" applyAlignment="1" applyProtection="1">
      <alignment horizontal="center" wrapText="1"/>
      <protection locked="0"/>
    </xf>
    <xf numFmtId="0" fontId="23" fillId="33" borderId="0" xfId="0" applyFont="1" applyFill="1" applyBorder="1" applyAlignment="1" applyProtection="1">
      <alignment horizontal="center" wrapText="1"/>
      <protection/>
    </xf>
    <xf numFmtId="0" fontId="1" fillId="33" borderId="0" xfId="0" applyFont="1" applyFill="1" applyAlignment="1" applyProtection="1">
      <alignment horizontal="left" wrapText="1"/>
      <protection locked="0"/>
    </xf>
    <xf numFmtId="0" fontId="1" fillId="33" borderId="0" xfId="0" applyFont="1" applyFill="1" applyBorder="1" applyAlignment="1" applyProtection="1">
      <alignment horizontal="center" wrapText="1"/>
      <protection/>
    </xf>
    <xf numFmtId="0" fontId="26" fillId="33" borderId="0" xfId="53" applyFont="1" applyFill="1" applyAlignment="1" applyProtection="1">
      <alignment horizontal="left" wrapText="1"/>
      <protection locked="0"/>
    </xf>
    <xf numFmtId="0" fontId="8" fillId="33" borderId="0" xfId="0" applyFont="1" applyFill="1" applyAlignment="1" applyProtection="1">
      <alignment horizontal="left" wrapText="1"/>
      <protection locked="0"/>
    </xf>
    <xf numFmtId="0" fontId="8" fillId="33" borderId="0" xfId="0" applyFont="1" applyFill="1" applyAlignment="1" applyProtection="1">
      <alignment horizontal="left"/>
      <protection locked="0"/>
    </xf>
    <xf numFmtId="0" fontId="0" fillId="0" borderId="18" xfId="0" applyFont="1" applyFill="1" applyBorder="1" applyAlignment="1" applyProtection="1">
      <alignment wrapText="1"/>
      <protection/>
    </xf>
    <xf numFmtId="0" fontId="0" fillId="0" borderId="18" xfId="0" applyFont="1" applyBorder="1" applyAlignment="1" applyProtection="1">
      <alignment horizontal="center"/>
      <protection/>
    </xf>
    <xf numFmtId="173" fontId="0" fillId="0" borderId="18" xfId="0" applyNumberFormat="1" applyFont="1" applyBorder="1" applyAlignment="1" applyProtection="1">
      <alignment horizontal="center"/>
      <protection/>
    </xf>
    <xf numFmtId="0" fontId="0" fillId="34" borderId="18" xfId="0" applyFont="1" applyFill="1" applyBorder="1" applyAlignment="1" applyProtection="1">
      <alignment/>
      <protection locked="0"/>
    </xf>
    <xf numFmtId="0" fontId="0" fillId="34" borderId="18" xfId="0" applyFont="1" applyFill="1" applyBorder="1" applyAlignment="1" applyProtection="1">
      <alignment wrapText="1"/>
      <protection/>
    </xf>
    <xf numFmtId="0" fontId="0" fillId="0" borderId="18" xfId="0" applyFont="1" applyBorder="1" applyAlignment="1" applyProtection="1">
      <alignment horizontal="center" wrapText="1"/>
      <protection/>
    </xf>
    <xf numFmtId="0" fontId="26" fillId="0" borderId="18" xfId="53" applyFont="1" applyBorder="1" applyAlignment="1" applyProtection="1">
      <alignment horizontal="left" wrapText="1"/>
      <protection locked="0"/>
    </xf>
    <xf numFmtId="0" fontId="0" fillId="0" borderId="18" xfId="0" applyFont="1" applyBorder="1" applyAlignment="1" applyProtection="1">
      <alignment/>
      <protection locked="0"/>
    </xf>
    <xf numFmtId="0" fontId="0" fillId="0" borderId="18" xfId="0" applyFont="1" applyFill="1" applyBorder="1" applyAlignment="1" applyProtection="1">
      <alignment horizontal="center" wrapText="1"/>
      <protection/>
    </xf>
    <xf numFmtId="0" fontId="8" fillId="0" borderId="18" xfId="0" applyFont="1" applyBorder="1" applyAlignment="1" applyProtection="1">
      <alignment horizontal="left" wrapText="1"/>
      <protection locked="0"/>
    </xf>
    <xf numFmtId="0" fontId="0" fillId="0" borderId="18" xfId="0" applyFont="1" applyBorder="1" applyAlignment="1" applyProtection="1">
      <alignment wrapText="1"/>
      <protection/>
    </xf>
    <xf numFmtId="0" fontId="0" fillId="0" borderId="18" xfId="0" applyFont="1" applyBorder="1" applyAlignment="1" applyProtection="1">
      <alignment wrapText="1"/>
      <protection locked="0"/>
    </xf>
    <xf numFmtId="0" fontId="0" fillId="0" borderId="18" xfId="0" applyFont="1" applyBorder="1" applyAlignment="1" applyProtection="1">
      <alignment horizontal="center" wrapText="1"/>
      <protection locked="0"/>
    </xf>
    <xf numFmtId="0" fontId="0" fillId="34" borderId="18" xfId="0" applyFont="1" applyFill="1" applyBorder="1" applyAlignment="1" applyProtection="1">
      <alignment wrapText="1"/>
      <protection locked="0"/>
    </xf>
    <xf numFmtId="0" fontId="26" fillId="0" borderId="18" xfId="53" applyFont="1" applyBorder="1" applyAlignment="1" applyProtection="1">
      <alignment wrapText="1"/>
      <protection locked="0"/>
    </xf>
    <xf numFmtId="173" fontId="26" fillId="0" borderId="18" xfId="53" applyNumberFormat="1" applyFont="1" applyBorder="1" applyAlignment="1" applyProtection="1">
      <alignment horizontal="left" wrapText="1"/>
      <protection/>
    </xf>
    <xf numFmtId="0" fontId="0" fillId="0" borderId="18" xfId="0" applyFont="1" applyFill="1" applyBorder="1" applyAlignment="1" applyProtection="1">
      <alignment horizontal="center"/>
      <protection/>
    </xf>
    <xf numFmtId="0" fontId="0" fillId="0" borderId="18" xfId="0" applyFont="1" applyFill="1" applyBorder="1" applyAlignment="1" applyProtection="1">
      <alignment/>
      <protection locked="0"/>
    </xf>
    <xf numFmtId="0" fontId="0" fillId="34" borderId="18" xfId="0" applyFont="1" applyFill="1" applyBorder="1" applyAlignment="1" applyProtection="1">
      <alignment horizontal="left" wrapText="1"/>
      <protection/>
    </xf>
    <xf numFmtId="0" fontId="1" fillId="0" borderId="18" xfId="0" applyFont="1" applyFill="1" applyBorder="1" applyAlignment="1" applyProtection="1">
      <alignment horizontal="center" wrapText="1"/>
      <protection/>
    </xf>
    <xf numFmtId="0" fontId="8" fillId="0" borderId="18" xfId="0" applyFont="1" applyFill="1" applyBorder="1" applyAlignment="1" applyProtection="1">
      <alignment horizontal="left" wrapText="1"/>
      <protection locked="0"/>
    </xf>
    <xf numFmtId="0" fontId="0" fillId="0" borderId="18" xfId="0" applyFont="1" applyBorder="1" applyAlignment="1" applyProtection="1">
      <alignment horizontal="center"/>
      <protection locked="0"/>
    </xf>
    <xf numFmtId="0" fontId="0" fillId="0" borderId="18" xfId="0" applyFont="1" applyFill="1" applyBorder="1" applyAlignment="1" applyProtection="1">
      <alignment horizontal="left" wrapText="1"/>
      <protection/>
    </xf>
    <xf numFmtId="0" fontId="8" fillId="0" borderId="18" xfId="0" applyFont="1" applyBorder="1" applyAlignment="1" applyProtection="1">
      <alignment horizontal="left"/>
      <protection locked="0"/>
    </xf>
    <xf numFmtId="0" fontId="26" fillId="0" borderId="18" xfId="53" applyFont="1" applyBorder="1" applyAlignment="1" applyProtection="1">
      <alignment horizontal="left"/>
      <protection locked="0"/>
    </xf>
    <xf numFmtId="0" fontId="8" fillId="0" borderId="18" xfId="0" applyFont="1" applyBorder="1" applyAlignment="1" applyProtection="1">
      <alignment wrapText="1"/>
      <protection locked="0"/>
    </xf>
    <xf numFmtId="0" fontId="1" fillId="0" borderId="18" xfId="0" applyFont="1" applyBorder="1" applyAlignment="1" applyProtection="1">
      <alignment/>
      <protection locked="0"/>
    </xf>
    <xf numFmtId="0" fontId="1" fillId="0" borderId="18" xfId="0" applyFont="1" applyBorder="1" applyAlignment="1" applyProtection="1">
      <alignment horizontal="center" wrapText="1"/>
      <protection/>
    </xf>
    <xf numFmtId="173" fontId="0" fillId="34" borderId="18" xfId="0" applyNumberFormat="1" applyFont="1" applyFill="1" applyBorder="1" applyAlignment="1" applyProtection="1">
      <alignment horizontal="center"/>
      <protection/>
    </xf>
    <xf numFmtId="0" fontId="0" fillId="0" borderId="18" xfId="0" applyFont="1" applyBorder="1" applyAlignment="1">
      <alignment horizontal="right" wrapText="1"/>
    </xf>
    <xf numFmtId="0" fontId="0" fillId="0" borderId="13" xfId="0" applyFont="1" applyBorder="1" applyAlignment="1">
      <alignment horizontal="right" wrapText="1"/>
    </xf>
    <xf numFmtId="0" fontId="27" fillId="0" borderId="0" xfId="0" applyFont="1" applyAlignment="1">
      <alignment/>
    </xf>
    <xf numFmtId="0" fontId="27" fillId="0" borderId="0" xfId="0" applyFont="1" applyAlignment="1">
      <alignment wrapText="1"/>
    </xf>
    <xf numFmtId="0" fontId="0" fillId="0" borderId="13" xfId="0" applyFont="1" applyBorder="1" applyAlignment="1">
      <alignment horizontal="right"/>
    </xf>
    <xf numFmtId="173" fontId="28" fillId="0" borderId="18" xfId="0" applyNumberFormat="1" applyFont="1" applyBorder="1" applyAlignment="1" applyProtection="1">
      <alignment horizontal="center"/>
      <protection locked="0"/>
    </xf>
    <xf numFmtId="173" fontId="28" fillId="0" borderId="18" xfId="0" applyNumberFormat="1" applyFont="1" applyFill="1" applyBorder="1" applyAlignment="1" applyProtection="1">
      <alignment horizontal="center"/>
      <protection locked="0"/>
    </xf>
    <xf numFmtId="0" fontId="28" fillId="0" borderId="18" xfId="0" applyFont="1" applyFill="1" applyBorder="1" applyAlignment="1" applyProtection="1">
      <alignment horizontal="right" wrapText="1"/>
      <protection/>
    </xf>
    <xf numFmtId="173" fontId="28" fillId="0" borderId="18" xfId="0" applyNumberFormat="1" applyFont="1" applyBorder="1" applyAlignment="1" applyProtection="1">
      <alignment horizontal="center"/>
      <protection/>
    </xf>
    <xf numFmtId="0" fontId="28" fillId="0" borderId="18" xfId="0" applyFont="1" applyFill="1" applyBorder="1" applyAlignment="1" applyProtection="1">
      <alignment wrapText="1"/>
      <protection/>
    </xf>
    <xf numFmtId="0" fontId="28" fillId="0" borderId="18" xfId="0" applyFont="1" applyFill="1" applyBorder="1" applyAlignment="1" applyProtection="1">
      <alignment horizontal="left" wrapText="1"/>
      <protection locked="0"/>
    </xf>
    <xf numFmtId="0" fontId="28" fillId="0" borderId="18" xfId="0" applyFont="1" applyBorder="1" applyAlignment="1">
      <alignment horizontal="right" wrapText="1"/>
    </xf>
    <xf numFmtId="0" fontId="28" fillId="0" borderId="18" xfId="53" applyFont="1" applyBorder="1" applyAlignment="1" applyProtection="1">
      <alignment horizontal="left" wrapText="1"/>
      <protection locked="0"/>
    </xf>
    <xf numFmtId="0" fontId="29" fillId="0" borderId="18" xfId="53" applyFont="1" applyBorder="1" applyAlignment="1" applyProtection="1">
      <alignment horizontal="left" wrapText="1"/>
      <protection locked="0"/>
    </xf>
    <xf numFmtId="0" fontId="28" fillId="0" borderId="18" xfId="0" applyFont="1" applyBorder="1" applyAlignment="1" applyProtection="1">
      <alignment horizontal="left" wrapText="1"/>
      <protection locked="0"/>
    </xf>
    <xf numFmtId="173" fontId="28" fillId="0" borderId="18" xfId="0" applyNumberFormat="1" applyFont="1" applyFill="1" applyBorder="1" applyAlignment="1" applyProtection="1">
      <alignment horizontal="center"/>
      <protection/>
    </xf>
    <xf numFmtId="0" fontId="28" fillId="0" borderId="18" xfId="0" applyFont="1" applyBorder="1" applyAlignment="1" applyProtection="1">
      <alignment wrapText="1"/>
      <protection/>
    </xf>
    <xf numFmtId="0" fontId="28" fillId="0" borderId="18" xfId="0" applyFont="1" applyBorder="1" applyAlignment="1" applyProtection="1">
      <alignment/>
      <protection locked="0"/>
    </xf>
    <xf numFmtId="0" fontId="28" fillId="0" borderId="18" xfId="0" applyFont="1" applyBorder="1" applyAlignment="1" applyProtection="1">
      <alignment wrapText="1"/>
      <protection locked="0"/>
    </xf>
    <xf numFmtId="0" fontId="29" fillId="0" borderId="18" xfId="53" applyFont="1" applyBorder="1" applyAlignment="1" applyProtection="1">
      <alignment wrapText="1"/>
      <protection locked="0"/>
    </xf>
    <xf numFmtId="0" fontId="28" fillId="0" borderId="18" xfId="0" applyFont="1" applyFill="1" applyBorder="1" applyAlignment="1">
      <alignment horizontal="right" wrapText="1"/>
    </xf>
    <xf numFmtId="0" fontId="28" fillId="0" borderId="18" xfId="0" applyFont="1" applyFill="1" applyBorder="1" applyAlignment="1" applyProtection="1">
      <alignment horizontal="left" wrapText="1"/>
      <protection/>
    </xf>
    <xf numFmtId="0" fontId="28" fillId="0" borderId="18" xfId="0" applyFont="1" applyBorder="1" applyAlignment="1" applyProtection="1">
      <alignment vertical="center"/>
      <protection locked="0"/>
    </xf>
    <xf numFmtId="0" fontId="28" fillId="0" borderId="18" xfId="0" applyFont="1" applyBorder="1" applyAlignment="1" applyProtection="1">
      <alignment horizontal="center" vertical="center" wrapText="1"/>
      <protection locked="0"/>
    </xf>
    <xf numFmtId="0" fontId="28" fillId="0" borderId="18" xfId="0" applyFont="1" applyBorder="1" applyAlignment="1" applyProtection="1">
      <alignment horizontal="center" vertical="center" wrapText="1"/>
      <protection/>
    </xf>
    <xf numFmtId="0" fontId="28" fillId="33" borderId="18" xfId="0" applyFont="1" applyFill="1" applyBorder="1" applyAlignment="1" applyProtection="1">
      <alignment horizontal="center" wrapText="1"/>
      <protection/>
    </xf>
    <xf numFmtId="0" fontId="28" fillId="33" borderId="18" xfId="0" applyFont="1" applyFill="1" applyBorder="1" applyAlignment="1" applyProtection="1">
      <alignment horizontal="left" wrapText="1"/>
      <protection locked="0"/>
    </xf>
    <xf numFmtId="0" fontId="28" fillId="0" borderId="18" xfId="0" applyFont="1" applyBorder="1" applyAlignment="1" applyProtection="1">
      <alignment horizontal="center" wrapText="1"/>
      <protection locked="0"/>
    </xf>
    <xf numFmtId="0" fontId="28" fillId="33" borderId="18" xfId="0" applyFont="1" applyFill="1" applyBorder="1" applyAlignment="1">
      <alignment wrapText="1"/>
    </xf>
    <xf numFmtId="173" fontId="28" fillId="33" borderId="18" xfId="0" applyNumberFormat="1" applyFont="1" applyFill="1" applyBorder="1" applyAlignment="1" applyProtection="1">
      <alignment horizontal="center"/>
      <protection/>
    </xf>
    <xf numFmtId="173" fontId="28" fillId="33" borderId="18" xfId="0" applyNumberFormat="1" applyFont="1" applyFill="1" applyBorder="1" applyAlignment="1" applyProtection="1">
      <alignment horizontal="center"/>
      <protection locked="0"/>
    </xf>
    <xf numFmtId="0" fontId="29" fillId="33" borderId="18" xfId="53" applyFont="1" applyFill="1" applyBorder="1" applyAlignment="1" applyProtection="1">
      <alignment horizontal="left" wrapText="1"/>
      <protection locked="0"/>
    </xf>
    <xf numFmtId="0" fontId="28" fillId="33" borderId="18" xfId="0" applyFont="1" applyFill="1" applyBorder="1" applyAlignment="1">
      <alignment/>
    </xf>
    <xf numFmtId="0" fontId="28" fillId="0" borderId="18" xfId="0" applyFont="1" applyBorder="1" applyAlignment="1" applyProtection="1">
      <alignment horizontal="center"/>
      <protection locked="0"/>
    </xf>
    <xf numFmtId="0" fontId="28" fillId="0" borderId="18" xfId="0" applyFont="1" applyFill="1" applyBorder="1" applyAlignment="1" applyProtection="1">
      <alignment/>
      <protection/>
    </xf>
    <xf numFmtId="0" fontId="28" fillId="0" borderId="18" xfId="0" applyFont="1" applyBorder="1" applyAlignment="1" applyProtection="1">
      <alignment/>
      <protection/>
    </xf>
    <xf numFmtId="0" fontId="28" fillId="0" borderId="18" xfId="0" applyFont="1" applyBorder="1" applyAlignment="1" applyProtection="1">
      <alignment/>
      <protection locked="0"/>
    </xf>
    <xf numFmtId="0" fontId="28" fillId="33" borderId="18" xfId="0" applyFont="1" applyFill="1" applyBorder="1" applyAlignment="1" applyProtection="1">
      <alignment horizontal="right" wrapText="1"/>
      <protection/>
    </xf>
    <xf numFmtId="173" fontId="28" fillId="33" borderId="18" xfId="0" applyNumberFormat="1" applyFont="1" applyFill="1" applyBorder="1" applyAlignment="1" applyProtection="1">
      <alignment horizontal="center" wrapText="1"/>
      <protection/>
    </xf>
    <xf numFmtId="0" fontId="28" fillId="33" borderId="18" xfId="0" applyFont="1" applyFill="1" applyBorder="1" applyAlignment="1" applyProtection="1">
      <alignment horizontal="center" wrapText="1"/>
      <protection locked="0"/>
    </xf>
    <xf numFmtId="173" fontId="28" fillId="0" borderId="18" xfId="0" applyNumberFormat="1" applyFont="1" applyFill="1" applyBorder="1" applyAlignment="1" applyProtection="1">
      <alignment horizontal="center" wrapText="1"/>
      <protection locked="0"/>
    </xf>
    <xf numFmtId="0" fontId="30" fillId="0" borderId="18" xfId="0" applyFont="1" applyBorder="1" applyAlignment="1" applyProtection="1">
      <alignment horizontal="center" vertical="center" wrapText="1"/>
      <protection locked="0"/>
    </xf>
    <xf numFmtId="0" fontId="30" fillId="0" borderId="18" xfId="0" applyFont="1" applyBorder="1" applyAlignment="1" applyProtection="1">
      <alignment horizontal="left" wrapText="1"/>
      <protection locked="0"/>
    </xf>
    <xf numFmtId="0" fontId="28" fillId="33" borderId="18" xfId="0" applyFont="1" applyFill="1" applyBorder="1" applyAlignment="1" applyProtection="1">
      <alignment/>
      <protection locked="0"/>
    </xf>
    <xf numFmtId="0" fontId="28" fillId="33" borderId="18" xfId="53" applyFont="1" applyFill="1" applyBorder="1" applyAlignment="1" applyProtection="1">
      <alignment horizontal="left" wrapText="1"/>
      <protection locked="0"/>
    </xf>
    <xf numFmtId="0" fontId="28" fillId="0" borderId="18" xfId="0" applyFont="1" applyFill="1" applyBorder="1" applyAlignment="1" applyProtection="1">
      <alignment wrapText="1"/>
      <protection locked="0"/>
    </xf>
    <xf numFmtId="0" fontId="30" fillId="0" borderId="18" xfId="53" applyFont="1" applyBorder="1" applyAlignment="1" applyProtection="1">
      <alignment horizontal="left" wrapText="1"/>
      <protection locked="0"/>
    </xf>
    <xf numFmtId="0" fontId="28" fillId="0" borderId="18" xfId="0" applyFont="1" applyFill="1" applyBorder="1" applyAlignment="1">
      <alignment wrapText="1"/>
    </xf>
    <xf numFmtId="0" fontId="28" fillId="0" borderId="18" xfId="0" applyFont="1" applyFill="1" applyBorder="1" applyAlignment="1" applyProtection="1">
      <alignment horizontal="left"/>
      <protection locked="0"/>
    </xf>
    <xf numFmtId="0" fontId="28" fillId="0" borderId="18" xfId="0" applyFont="1" applyFill="1" applyBorder="1" applyAlignment="1" applyProtection="1">
      <alignment/>
      <protection locked="0"/>
    </xf>
    <xf numFmtId="0" fontId="30" fillId="0" borderId="18" xfId="0" applyFont="1" applyBorder="1" applyAlignment="1" applyProtection="1">
      <alignment horizontal="left"/>
      <protection locked="0"/>
    </xf>
    <xf numFmtId="0" fontId="28" fillId="0" borderId="18" xfId="0" applyFont="1" applyFill="1" applyBorder="1" applyAlignment="1">
      <alignment/>
    </xf>
    <xf numFmtId="173" fontId="28" fillId="0" borderId="18" xfId="0" applyNumberFormat="1" applyFont="1" applyBorder="1" applyAlignment="1">
      <alignment horizontal="center"/>
    </xf>
    <xf numFmtId="0" fontId="31" fillId="0" borderId="18" xfId="0" applyFont="1" applyBorder="1" applyAlignment="1" applyProtection="1">
      <alignment horizontal="center" vertical="center" wrapText="1"/>
      <protection locked="0"/>
    </xf>
    <xf numFmtId="173" fontId="31" fillId="0" borderId="18" xfId="0" applyNumberFormat="1" applyFont="1" applyBorder="1" applyAlignment="1" applyProtection="1">
      <alignment horizontal="center" vertical="center"/>
      <protection locked="0"/>
    </xf>
    <xf numFmtId="0" fontId="31" fillId="0" borderId="18" xfId="0" applyFont="1" applyFill="1" applyBorder="1" applyAlignment="1" applyProtection="1">
      <alignment horizontal="left" wrapText="1"/>
      <protection/>
    </xf>
    <xf numFmtId="0" fontId="28" fillId="35" borderId="18" xfId="0" applyFont="1" applyFill="1" applyBorder="1" applyAlignment="1" applyProtection="1">
      <alignment wrapText="1"/>
      <protection/>
    </xf>
    <xf numFmtId="0" fontId="67" fillId="0" borderId="18" xfId="0" applyFont="1" applyFill="1" applyBorder="1" applyAlignment="1" applyProtection="1">
      <alignment wrapText="1"/>
      <protection/>
    </xf>
    <xf numFmtId="0" fontId="28" fillId="35" borderId="18" xfId="0" applyFont="1" applyFill="1" applyBorder="1" applyAlignment="1" applyProtection="1">
      <alignment/>
      <protection locked="0"/>
    </xf>
    <xf numFmtId="0" fontId="28" fillId="35" borderId="18" xfId="0" applyFont="1" applyFill="1" applyBorder="1" applyAlignment="1" applyProtection="1">
      <alignment horizontal="left" wrapText="1"/>
      <protection/>
    </xf>
    <xf numFmtId="0" fontId="28" fillId="36" borderId="18" xfId="0" applyFont="1" applyFill="1" applyBorder="1" applyAlignment="1">
      <alignment horizontal="right" wrapText="1"/>
    </xf>
    <xf numFmtId="173" fontId="28" fillId="36" borderId="18" xfId="0" applyNumberFormat="1" applyFont="1" applyFill="1" applyBorder="1" applyAlignment="1" applyProtection="1">
      <alignment horizontal="center"/>
      <protection/>
    </xf>
    <xf numFmtId="173" fontId="28" fillId="36" borderId="18" xfId="0" applyNumberFormat="1" applyFont="1" applyFill="1" applyBorder="1" applyAlignment="1" applyProtection="1">
      <alignment horizontal="center"/>
      <protection locked="0"/>
    </xf>
    <xf numFmtId="0" fontId="28" fillId="36" borderId="18" xfId="0" applyFont="1" applyFill="1" applyBorder="1" applyAlignment="1" applyProtection="1">
      <alignment horizontal="left" wrapText="1"/>
      <protection locked="0"/>
    </xf>
    <xf numFmtId="0" fontId="28" fillId="36" borderId="18" xfId="0" applyFont="1" applyFill="1" applyBorder="1" applyAlignment="1" applyProtection="1">
      <alignment/>
      <protection locked="0"/>
    </xf>
    <xf numFmtId="0" fontId="28" fillId="0" borderId="18" xfId="0" applyFont="1" applyBorder="1" applyAlignment="1" applyProtection="1">
      <alignment horizontal="left" vertical="center" wrapText="1"/>
      <protection/>
    </xf>
    <xf numFmtId="0" fontId="28" fillId="37" borderId="18" xfId="0" applyFont="1" applyFill="1" applyBorder="1" applyAlignment="1" applyProtection="1">
      <alignment horizontal="center" wrapText="1"/>
      <protection/>
    </xf>
    <xf numFmtId="173" fontId="28" fillId="36" borderId="18" xfId="0" applyNumberFormat="1" applyFont="1" applyFill="1" applyBorder="1" applyAlignment="1" applyProtection="1">
      <alignment horizontal="center" wrapText="1"/>
      <protection/>
    </xf>
    <xf numFmtId="173" fontId="28" fillId="36" borderId="18" xfId="0" applyNumberFormat="1" applyFont="1" applyFill="1" applyBorder="1" applyAlignment="1" applyProtection="1">
      <alignment horizontal="center" wrapText="1"/>
      <protection locked="0"/>
    </xf>
    <xf numFmtId="0" fontId="28" fillId="36" borderId="18" xfId="0" applyFont="1" applyFill="1" applyBorder="1" applyAlignment="1" applyProtection="1">
      <alignment wrapText="1"/>
      <protection locked="0"/>
    </xf>
    <xf numFmtId="0" fontId="28" fillId="33" borderId="18" xfId="0" applyFont="1" applyFill="1" applyBorder="1" applyAlignment="1" applyProtection="1">
      <alignment horizontal="center" wrapText="1"/>
      <protection/>
    </xf>
    <xf numFmtId="0" fontId="28" fillId="35" borderId="18" xfId="0" applyFont="1" applyFill="1" applyBorder="1" applyAlignment="1" applyProtection="1">
      <alignment horizontal="left" wrapText="1"/>
      <protection/>
    </xf>
    <xf numFmtId="0" fontId="28" fillId="0" borderId="18" xfId="0" applyFont="1" applyFill="1" applyBorder="1" applyAlignment="1" applyProtection="1">
      <alignment/>
      <protection locked="0"/>
    </xf>
    <xf numFmtId="0" fontId="28" fillId="0" borderId="18" xfId="0" applyFont="1" applyFill="1" applyBorder="1" applyAlignment="1" applyProtection="1">
      <alignment wrapText="1"/>
      <protection/>
    </xf>
    <xf numFmtId="173" fontId="28" fillId="0" borderId="18" xfId="0" applyNumberFormat="1" applyFont="1" applyBorder="1" applyAlignment="1" applyProtection="1">
      <alignment horizontal="center"/>
      <protection locked="0"/>
    </xf>
    <xf numFmtId="0" fontId="28" fillId="35" borderId="18" xfId="0" applyFont="1" applyFill="1" applyBorder="1" applyAlignment="1" applyProtection="1">
      <alignment wrapText="1"/>
      <protection/>
    </xf>
    <xf numFmtId="173" fontId="28" fillId="0" borderId="18" xfId="0" applyNumberFormat="1" applyFont="1" applyFill="1" applyBorder="1" applyAlignment="1" applyProtection="1">
      <alignment horizontal="center"/>
      <protection locked="0"/>
    </xf>
    <xf numFmtId="173" fontId="28" fillId="36" borderId="18" xfId="0" applyNumberFormat="1" applyFont="1" applyFill="1" applyBorder="1" applyAlignment="1" applyProtection="1">
      <alignment horizontal="center"/>
      <protection locked="0"/>
    </xf>
    <xf numFmtId="173" fontId="28" fillId="36" borderId="18" xfId="0" applyNumberFormat="1" applyFont="1" applyFill="1" applyBorder="1" applyAlignment="1" applyProtection="1">
      <alignment horizontal="center" wrapText="1"/>
      <protection locked="0"/>
    </xf>
    <xf numFmtId="0" fontId="28" fillId="0" borderId="18" xfId="0" applyFont="1" applyFill="1" applyBorder="1" applyAlignment="1" applyProtection="1">
      <alignment horizontal="left" wrapText="1"/>
      <protection/>
    </xf>
    <xf numFmtId="0" fontId="28" fillId="0" borderId="18" xfId="0" applyFont="1" applyBorder="1" applyAlignment="1" applyProtection="1">
      <alignment horizontal="left" vertical="center" wrapText="1"/>
      <protection/>
    </xf>
    <xf numFmtId="0" fontId="28" fillId="0" borderId="18" xfId="0" applyFont="1" applyBorder="1" applyAlignment="1" applyProtection="1">
      <alignment horizontal="left" vertical="center" wrapText="1"/>
      <protection/>
    </xf>
    <xf numFmtId="0" fontId="28" fillId="0" borderId="18"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xf>
    <xf numFmtId="0" fontId="1" fillId="0" borderId="10" xfId="0" applyFont="1" applyBorder="1" applyAlignment="1" applyProtection="1">
      <alignment horizontal="left" vertical="center" wrapText="1"/>
      <protection/>
    </xf>
    <xf numFmtId="0" fontId="1" fillId="0" borderId="19" xfId="0" applyFont="1" applyBorder="1" applyAlignment="1" applyProtection="1">
      <alignment horizontal="left" vertical="center" wrapText="1"/>
      <protection/>
    </xf>
    <xf numFmtId="0" fontId="1" fillId="0" borderId="10" xfId="0" applyFont="1" applyBorder="1" applyAlignment="1" applyProtection="1">
      <alignment horizontal="left" vertical="center"/>
      <protection/>
    </xf>
    <xf numFmtId="0" fontId="1" fillId="0" borderId="19" xfId="0" applyFont="1" applyBorder="1" applyAlignment="1" applyProtection="1">
      <alignment horizontal="left" vertical="center"/>
      <protection/>
    </xf>
    <xf numFmtId="0" fontId="20" fillId="0" borderId="10" xfId="0" applyFont="1" applyBorder="1" applyAlignment="1" applyProtection="1">
      <alignment horizontal="left" vertical="center" wrapText="1"/>
      <protection/>
    </xf>
    <xf numFmtId="0" fontId="20" fillId="0" borderId="20" xfId="0" applyFont="1" applyBorder="1" applyAlignment="1" applyProtection="1">
      <alignment horizontal="left" vertical="center" wrapText="1"/>
      <protection/>
    </xf>
    <xf numFmtId="0" fontId="20" fillId="0" borderId="19" xfId="0" applyFont="1" applyBorder="1" applyAlignment="1" applyProtection="1">
      <alignment horizontal="left" vertical="center" wrapText="1"/>
      <protection/>
    </xf>
    <xf numFmtId="0" fontId="24" fillId="0" borderId="10"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4" fillId="0" borderId="21" xfId="0" applyFont="1" applyBorder="1" applyAlignment="1" applyProtection="1">
      <alignment horizontal="center" vertical="center"/>
      <protection locked="0"/>
    </xf>
    <xf numFmtId="0" fontId="24" fillId="0" borderId="19" xfId="0" applyFont="1" applyBorder="1" applyAlignment="1" applyProtection="1">
      <alignment horizontal="center" vertical="center"/>
      <protection locked="0"/>
    </xf>
    <xf numFmtId="0" fontId="1" fillId="0" borderId="20" xfId="0" applyFont="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oodstockmissions.com/Users/dcs/Missions%20&amp;%20Evangelism/Missions%20&amp;%20Evangelism%20Operations/Missions%20Mobilization/Missions%20training/BUDGET%20Sheet.doc" TargetMode="External" /><Relationship Id="rId2" Type="http://schemas.openxmlformats.org/officeDocument/2006/relationships/hyperlink" Target="http://woodstockmissions.com/Users/dcs/Missions%20&amp;%20Evangelism/Missions%20&amp;%20Evangelism%20Operations/Missions%20Mobilization/Missions%20training/Member%20List%20&amp;%20Prep%20Card.xls" TargetMode="External" /><Relationship Id="rId3" Type="http://schemas.openxmlformats.org/officeDocument/2006/relationships/hyperlink" Target="http://woodstockmissions.com/Users/dcs/Missions%20&amp;%20Evangelism/Missions%20&amp;%20Evangelism%20Operations/Missions%20Mobilization/Missions%20training/Project%20Fact%20Sheet.doc" TargetMode="External" /><Relationship Id="rId4" Type="http://schemas.openxmlformats.org/officeDocument/2006/relationships/hyperlink" Target="http://woodstockmissions.com/Users/dcs/Missions%20&amp;%20Evangelism/Missions%20&amp;%20Evangelism%20Operations/Missions%20Mobilization/Missions%20training/Team%20Information%20Packet.doc" TargetMode="External" /><Relationship Id="rId5" Type="http://schemas.openxmlformats.org/officeDocument/2006/relationships/hyperlink" Target="http://woodstockmissions.com/Users/dcs/Missions%20&amp;%20Evangelism/Missions%20&amp;%20Evangelism%20Operations/Missions%20Mobilization/Missions%20training/TeamMemberPacket.pdf" TargetMode="External" /><Relationship Id="rId6" Type="http://schemas.openxmlformats.org/officeDocument/2006/relationships/hyperlink" Target="http://woodstockmissions.com/Users/dcs/Missions%20&amp;%20Evangelism/Missions%20&amp;%20Evangelism%20Operations/Missions%20Mobilization/Missions%20training/Team%20Covenant.doc" TargetMode="External" /><Relationship Id="rId7" Type="http://schemas.openxmlformats.org/officeDocument/2006/relationships/hyperlink" Target="http://woodstockmissions.com/Users/dcs/Missions%20&amp;%20Evangelism/Missions%20&amp;%20Evangelism%20Operations/Missions%20Mobilization/Missions%20training/TeamLeaderPacket.pdf" TargetMode="External" /><Relationship Id="rId8" Type="http://schemas.openxmlformats.org/officeDocument/2006/relationships/hyperlink" Target="http://woodstockmissions.com/Users/dcs/Missions%20&amp;%20Evangelism/Missions%20&amp;%20Evangelism%20Operations/Missions%20Mobilization/Missions%20training/TeamMemberPacket.pdf" TargetMode="External" /><Relationship Id="rId9" Type="http://schemas.openxmlformats.org/officeDocument/2006/relationships/hyperlink" Target="http://woodstockmissions.com/Users/dcs/Missions%20&amp;%20Evangelism/Missions%20&amp;%20Evangelism%20Operations/Missions%20Mobilization/Missions%20training/TeamLeaderPacket.pdf" TargetMode="External" /><Relationship Id="rId10" Type="http://schemas.openxmlformats.org/officeDocument/2006/relationships/hyperlink" Target="http://woodstockmissions.com/Users/dcs/Missions%20&amp;%20Evangelism/Missions%20&amp;%20Evangelism%20Operations/Missions%20Mobilization/Missions%20training/TeamMemberPacket.pdf" TargetMode="External" /><Relationship Id="rId11" Type="http://schemas.openxmlformats.org/officeDocument/2006/relationships/hyperlink" Target="http://woodstockmissions.com/Users/dcs/Missions%20&amp;%20Evangelism/Missions%20&amp;%20Evangelism%20Operations/Missions%20Mobilization/Missions%20training/TeamMemberPacket.pdf" TargetMode="External" /><Relationship Id="rId12" Type="http://schemas.openxmlformats.org/officeDocument/2006/relationships/hyperlink" Target="http://woodstockmissions.com/Users/dcs/Missions%20&amp;%20Evangelism/Missions%20&amp;%20Evangelism%20Operations/Missions%20Mobilization/Missions%20training/TeamLeaderPacket.pdf" TargetMode="External" /><Relationship Id="rId13" Type="http://schemas.openxmlformats.org/officeDocument/2006/relationships/hyperlink" Target="http://woodstockmissions.com/Users/dcs/Missions%20&amp;%20Evangelism/Missions%20&amp;%20Evangelism%20Operations/Missions%20Mobilization/Missions%20training/Cash%20Reconciliation%20Form.doc" TargetMode="External" /><Relationship Id="rId14" Type="http://schemas.openxmlformats.org/officeDocument/2006/relationships/hyperlink" Target="http://woodstockmissions.com/Users/dcs/Missions%20&amp;%20Evangelism/Missions%20&amp;%20Evangelism%20Operations/Missions%20Mobilization/Missions%20training/Prayer%20Strategy%20Form.doc" TargetMode="External" /><Relationship Id="rId15" Type="http://schemas.openxmlformats.org/officeDocument/2006/relationships/hyperlink" Target="http://woodstockmissions.com/Users/dcs/Missions%20&amp;%20Evangelism/Missions%20&amp;%20Evangelism%20Operations/Missions%20Mobilization/Missions%20training/TeamMemberPacket.pdf" TargetMode="External" /><Relationship Id="rId16" Type="http://schemas.openxmlformats.org/officeDocument/2006/relationships/hyperlink" Target="http://woodstockmissions.com/Users/dcs/Missions%20&amp;%20Evangelism/Missions%20&amp;%20Evangelism%20Operations/Missions%20Mobilization/Missions%20training/Treasurer%20Agreement.doc" TargetMode="External" /><Relationship Id="rId17" Type="http://schemas.openxmlformats.org/officeDocument/2006/relationships/hyperlink" Target="http://woodstockmissions.com/Users/dcs/Missions%20&amp;%20Evangelism/Missions%20&amp;%20Evangelism%20Operations/Missions%20Mobilization/Missions%20training/TeamLeaderPacket.pdf" TargetMode="External" /><Relationship Id="rId18" Type="http://schemas.openxmlformats.org/officeDocument/2006/relationships/hyperlink" Target="http://woodstockmissions.com/Users/dcs/Missions%20&amp;%20Evangelism/Missions%20&amp;%20Evangelism%20Operations/Missions%20Mobilization/Missions%20training/TeamLeaderPacket.pdf" TargetMode="External" /><Relationship Id="rId19" Type="http://schemas.openxmlformats.org/officeDocument/2006/relationships/hyperlink" Target="http://woodstockmissions.com/Users/dcs/Missions%20&amp;%20Evangelism/Missions%20&amp;%20Evangelism%20Operations/Missions%20Mobilization/Missions%20training/Member%20List%20&amp;%20Prep%20Card.xls" TargetMode="External" /><Relationship Id="rId20" Type="http://schemas.openxmlformats.org/officeDocument/2006/relationships/hyperlink" Target="http://woodstockmissions.com/Users/dcs/Missions%20&amp;%20Evangelism/Missions%20&amp;%20Evangelism%20Operations/Missions%20Mobilization/Missions%20training/TeamMemberPacket.pdf" TargetMode="External" /><Relationship Id="rId21" Type="http://schemas.openxmlformats.org/officeDocument/2006/relationships/comments" Target="../comments2.xml" /><Relationship Id="rId2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311"/>
  <sheetViews>
    <sheetView tabSelected="1" zoomScale="95" zoomScaleNormal="95" zoomScaleSheetLayoutView="100" workbookViewId="0" topLeftCell="A78">
      <selection activeCell="C11" sqref="C11"/>
    </sheetView>
  </sheetViews>
  <sheetFormatPr defaultColWidth="11.421875" defaultRowHeight="12.75"/>
  <cols>
    <col min="1" max="1" width="5.8515625" style="101" customWidth="1"/>
    <col min="2" max="2" width="16.140625" style="101" customWidth="1"/>
    <col min="3" max="4" width="13.421875" style="117" customWidth="1"/>
    <col min="5" max="5" width="90.421875" style="102" customWidth="1"/>
    <col min="6" max="6" width="29.28125" style="102" customWidth="1"/>
    <col min="7" max="7" width="32.421875" style="101" customWidth="1"/>
    <col min="8" max="16384" width="11.421875" style="101" customWidth="1"/>
  </cols>
  <sheetData>
    <row r="1" spans="1:6" s="106" customFormat="1" ht="23.25" customHeight="1">
      <c r="A1" s="166"/>
      <c r="B1" s="166"/>
      <c r="C1" s="166"/>
      <c r="D1" s="166"/>
      <c r="E1" s="166"/>
      <c r="F1" s="166"/>
    </row>
    <row r="2" spans="1:6" s="106" customFormat="1" ht="21.75" customHeight="1">
      <c r="A2" s="167" t="s">
        <v>231</v>
      </c>
      <c r="B2" s="167"/>
      <c r="C2" s="138">
        <v>41284</v>
      </c>
      <c r="D2" s="138"/>
      <c r="E2" s="137" t="s">
        <v>301</v>
      </c>
      <c r="F2" s="107"/>
    </row>
    <row r="3" spans="1:6" s="106" customFormat="1" ht="21.75" customHeight="1">
      <c r="A3" s="167" t="s">
        <v>232</v>
      </c>
      <c r="B3" s="167"/>
      <c r="C3" s="138">
        <v>40939</v>
      </c>
      <c r="D3" s="138"/>
      <c r="E3" s="137" t="s">
        <v>302</v>
      </c>
      <c r="F3" s="107"/>
    </row>
    <row r="4" spans="1:6" s="106" customFormat="1" ht="97.5" customHeight="1">
      <c r="A4" s="164" t="s">
        <v>290</v>
      </c>
      <c r="B4" s="165"/>
      <c r="C4" s="165"/>
      <c r="D4" s="149"/>
      <c r="E4" s="137" t="s">
        <v>303</v>
      </c>
      <c r="F4" s="107"/>
    </row>
    <row r="5" spans="1:6" s="107" customFormat="1" ht="30" customHeight="1">
      <c r="A5" s="108"/>
      <c r="B5" s="108" t="s">
        <v>10</v>
      </c>
      <c r="C5" s="108" t="s">
        <v>11</v>
      </c>
      <c r="D5" s="108" t="s">
        <v>245</v>
      </c>
      <c r="E5" s="108" t="s">
        <v>89</v>
      </c>
      <c r="F5" s="125" t="s">
        <v>7</v>
      </c>
    </row>
    <row r="6" spans="1:8" s="111" customFormat="1" ht="17.25" customHeight="1">
      <c r="A6" s="121"/>
      <c r="B6" s="122"/>
      <c r="C6" s="123"/>
      <c r="D6" s="123"/>
      <c r="E6" s="109" t="s">
        <v>2</v>
      </c>
      <c r="F6" s="110"/>
      <c r="H6" s="102"/>
    </row>
    <row r="7" spans="1:8" s="111" customFormat="1" ht="17.25" customHeight="1">
      <c r="A7" s="91">
        <v>1</v>
      </c>
      <c r="B7" s="92"/>
      <c r="C7" s="124"/>
      <c r="D7" s="124" t="s">
        <v>92</v>
      </c>
      <c r="E7" s="93" t="s">
        <v>249</v>
      </c>
      <c r="F7" s="94"/>
      <c r="G7" s="111" t="s">
        <v>229</v>
      </c>
      <c r="H7" s="102"/>
    </row>
    <row r="8" spans="1:7" ht="17.25" customHeight="1">
      <c r="A8" s="95">
        <v>2</v>
      </c>
      <c r="B8" s="92"/>
      <c r="C8" s="90"/>
      <c r="D8" s="90" t="s">
        <v>246</v>
      </c>
      <c r="E8" s="93" t="s">
        <v>9</v>
      </c>
      <c r="F8" s="96"/>
      <c r="G8" s="101" t="s">
        <v>229</v>
      </c>
    </row>
    <row r="9" spans="1:6" ht="17.25" customHeight="1">
      <c r="A9" s="91">
        <v>3</v>
      </c>
      <c r="B9" s="92"/>
      <c r="C9" s="90"/>
      <c r="D9" s="90" t="s">
        <v>92</v>
      </c>
      <c r="E9" s="93" t="s">
        <v>12</v>
      </c>
      <c r="F9" s="96"/>
    </row>
    <row r="10" spans="1:6" ht="17.25" customHeight="1">
      <c r="A10" s="95">
        <v>4</v>
      </c>
      <c r="B10" s="92"/>
      <c r="C10" s="90" t="s">
        <v>229</v>
      </c>
      <c r="D10" s="90" t="s">
        <v>246</v>
      </c>
      <c r="E10" s="93" t="s">
        <v>250</v>
      </c>
      <c r="F10" s="96"/>
    </row>
    <row r="11" spans="1:6" ht="17.25" customHeight="1">
      <c r="A11" s="91">
        <v>5</v>
      </c>
      <c r="B11" s="92"/>
      <c r="C11" s="90"/>
      <c r="D11" s="90" t="s">
        <v>92</v>
      </c>
      <c r="E11" s="140" t="s">
        <v>238</v>
      </c>
      <c r="F11" s="126" t="s">
        <v>235</v>
      </c>
    </row>
    <row r="12" spans="1:6" ht="17.25" customHeight="1">
      <c r="A12" s="95">
        <v>6</v>
      </c>
      <c r="B12" s="92"/>
      <c r="C12" s="90" t="s">
        <v>229</v>
      </c>
      <c r="D12" s="90" t="s">
        <v>92</v>
      </c>
      <c r="E12" s="140" t="s">
        <v>239</v>
      </c>
      <c r="F12" s="126" t="s">
        <v>236</v>
      </c>
    </row>
    <row r="13" spans="1:6" ht="17.25" customHeight="1">
      <c r="A13" s="91">
        <v>7</v>
      </c>
      <c r="B13" s="92"/>
      <c r="C13" s="90" t="s">
        <v>229</v>
      </c>
      <c r="D13" s="90" t="s">
        <v>247</v>
      </c>
      <c r="E13" s="93" t="s">
        <v>237</v>
      </c>
      <c r="F13" s="97"/>
    </row>
    <row r="14" spans="1:6" ht="17.25" customHeight="1">
      <c r="A14" s="95">
        <v>8</v>
      </c>
      <c r="B14" s="92"/>
      <c r="C14" s="89" t="s">
        <v>229</v>
      </c>
      <c r="D14" s="89" t="s">
        <v>248</v>
      </c>
      <c r="E14" s="93" t="s">
        <v>251</v>
      </c>
      <c r="F14" s="98"/>
    </row>
    <row r="15" spans="1:6" ht="17.25" customHeight="1">
      <c r="A15" s="91">
        <v>9</v>
      </c>
      <c r="B15" s="99"/>
      <c r="C15" s="89"/>
      <c r="D15" s="158" t="s">
        <v>248</v>
      </c>
      <c r="E15" s="100" t="s">
        <v>252</v>
      </c>
      <c r="F15" s="98"/>
    </row>
    <row r="16" spans="1:6" ht="17.25" customHeight="1">
      <c r="A16" s="112"/>
      <c r="B16" s="113"/>
      <c r="C16" s="114"/>
      <c r="D16" s="114"/>
      <c r="E16" s="109" t="s">
        <v>23</v>
      </c>
      <c r="F16" s="115"/>
    </row>
    <row r="17" spans="1:6" ht="17.25" customHeight="1">
      <c r="A17" s="101">
        <v>10</v>
      </c>
      <c r="B17" s="92">
        <f>DATE(YEAR(C2),MONTH(C2)-6,DAY(C2))</f>
        <v>41100</v>
      </c>
      <c r="C17" s="89"/>
      <c r="D17" s="89" t="s">
        <v>253</v>
      </c>
      <c r="E17" s="142" t="s">
        <v>0</v>
      </c>
      <c r="F17" s="126" t="s">
        <v>1</v>
      </c>
    </row>
    <row r="18" spans="1:6" ht="17.25" customHeight="1">
      <c r="A18" s="101">
        <v>11</v>
      </c>
      <c r="B18" s="92">
        <f>DATE(YEAR(C2),MONTH(C2)-6,DAY(C2))</f>
        <v>41100</v>
      </c>
      <c r="C18" s="89" t="s">
        <v>229</v>
      </c>
      <c r="D18" s="89" t="s">
        <v>253</v>
      </c>
      <c r="E18" s="140" t="s">
        <v>3</v>
      </c>
      <c r="F18" s="97"/>
    </row>
    <row r="19" spans="1:6" ht="17.25" customHeight="1">
      <c r="A19" s="101">
        <v>12</v>
      </c>
      <c r="B19" s="92">
        <f>DATE(YEAR(C2),MONTH(C2)-6,DAY(C2))</f>
        <v>41100</v>
      </c>
      <c r="C19" s="89"/>
      <c r="D19" s="89" t="s">
        <v>253</v>
      </c>
      <c r="E19" s="140" t="s">
        <v>4</v>
      </c>
      <c r="F19" s="97"/>
    </row>
    <row r="20" spans="1:6" ht="17.25" customHeight="1">
      <c r="A20" s="101">
        <v>13</v>
      </c>
      <c r="B20" s="92">
        <f>DATE(YEAR(C2),MONTH(C2)-6,DAY(C2))</f>
        <v>41100</v>
      </c>
      <c r="C20" s="89"/>
      <c r="D20" s="89" t="s">
        <v>246</v>
      </c>
      <c r="E20" s="102" t="s">
        <v>5</v>
      </c>
      <c r="F20" s="98"/>
    </row>
    <row r="21" spans="1:6" ht="17.25" customHeight="1">
      <c r="A21" s="127"/>
      <c r="B21" s="113"/>
      <c r="C21" s="114" t="s">
        <v>229</v>
      </c>
      <c r="D21" s="114"/>
      <c r="E21" s="109" t="s">
        <v>24</v>
      </c>
      <c r="F21" s="128"/>
    </row>
    <row r="22" spans="1:6" ht="17.25" customHeight="1">
      <c r="A22" s="95">
        <v>14</v>
      </c>
      <c r="B22" s="92">
        <f>DATE(YEAR(C2),MONTH(C2)-5,DAY(C2))</f>
        <v>41131</v>
      </c>
      <c r="C22" s="89"/>
      <c r="D22" s="90" t="s">
        <v>92</v>
      </c>
      <c r="E22" s="100" t="s">
        <v>254</v>
      </c>
      <c r="F22" s="96"/>
    </row>
    <row r="23" spans="1:6" ht="17.25" customHeight="1">
      <c r="A23" s="95">
        <v>15</v>
      </c>
      <c r="B23" s="92">
        <f>DATE(YEAR(C2),MONTH(C2)-5,DAY(C2))</f>
        <v>41131</v>
      </c>
      <c r="C23" s="89"/>
      <c r="D23" s="90" t="s">
        <v>92</v>
      </c>
      <c r="E23" s="159" t="s">
        <v>291</v>
      </c>
      <c r="F23" s="126" t="s">
        <v>6</v>
      </c>
    </row>
    <row r="24" spans="1:6" ht="17.25" customHeight="1">
      <c r="A24" s="101">
        <v>16</v>
      </c>
      <c r="B24" s="92">
        <f>DATE(YEAR(C2),MONTH(C2)-5,DAY(C2))</f>
        <v>41131</v>
      </c>
      <c r="C24" s="89"/>
      <c r="D24" s="90" t="s">
        <v>92</v>
      </c>
      <c r="E24" s="100" t="s">
        <v>8</v>
      </c>
      <c r="F24" s="96"/>
    </row>
    <row r="25" spans="1:6" ht="45.75" customHeight="1">
      <c r="A25" s="95">
        <v>17</v>
      </c>
      <c r="B25" s="92">
        <f>DATE(YEAR(C2),MONTH(C2)-5,DAY(C2))</f>
        <v>41131</v>
      </c>
      <c r="C25" s="89"/>
      <c r="D25" s="90" t="s">
        <v>92</v>
      </c>
      <c r="E25" s="159" t="s">
        <v>293</v>
      </c>
      <c r="F25" s="96"/>
    </row>
    <row r="26" spans="1:6" ht="17.25" customHeight="1">
      <c r="A26" s="101">
        <v>18</v>
      </c>
      <c r="B26" s="92">
        <f>DATE(YEAR(C2),MONTH(C2)-5,DAY(C2))</f>
        <v>41131</v>
      </c>
      <c r="C26" s="89"/>
      <c r="D26" s="90" t="s">
        <v>92</v>
      </c>
      <c r="E26" s="140" t="s">
        <v>255</v>
      </c>
      <c r="F26" s="96"/>
    </row>
    <row r="27" spans="1:6" ht="17.25" customHeight="1">
      <c r="A27" s="112"/>
      <c r="B27" s="113"/>
      <c r="C27" s="114"/>
      <c r="D27" s="114"/>
      <c r="E27" s="109" t="s">
        <v>256</v>
      </c>
      <c r="F27" s="110"/>
    </row>
    <row r="28" spans="1:6" ht="17.25" customHeight="1">
      <c r="A28" s="95">
        <v>19</v>
      </c>
      <c r="B28" s="92">
        <f>DATE(YEAR(C2),MONTH(C2)-4,DAY(C2))</f>
        <v>41162</v>
      </c>
      <c r="C28" s="89"/>
      <c r="D28" s="89" t="s">
        <v>116</v>
      </c>
      <c r="E28" s="140" t="s">
        <v>257</v>
      </c>
      <c r="F28" s="98"/>
    </row>
    <row r="29" spans="1:6" ht="17.25" customHeight="1">
      <c r="A29" s="95">
        <v>20</v>
      </c>
      <c r="B29" s="92">
        <f>DATE(YEAR(C2),MONTH(C2)-4,DAY(C2))</f>
        <v>41162</v>
      </c>
      <c r="C29" s="90"/>
      <c r="D29" s="89" t="s">
        <v>116</v>
      </c>
      <c r="E29" s="157" t="s">
        <v>292</v>
      </c>
      <c r="F29" s="96"/>
    </row>
    <row r="30" spans="1:6" ht="31.5" customHeight="1">
      <c r="A30" s="131">
        <v>21</v>
      </c>
      <c r="B30" s="99">
        <f>DATE(YEAR(C2),MONTH(C2)-2,DAY(C2))</f>
        <v>41223</v>
      </c>
      <c r="C30" s="90"/>
      <c r="D30" s="90" t="s">
        <v>92</v>
      </c>
      <c r="E30" s="159" t="s">
        <v>294</v>
      </c>
      <c r="F30" s="126" t="s">
        <v>16</v>
      </c>
    </row>
    <row r="31" spans="1:6" ht="17.25" customHeight="1">
      <c r="A31" s="95">
        <v>23</v>
      </c>
      <c r="B31" s="92">
        <f>DATE(YEAR(C2),MONTH(C2)-4,DAY(C2))</f>
        <v>41162</v>
      </c>
      <c r="C31" s="90"/>
      <c r="D31" s="90" t="s">
        <v>92</v>
      </c>
      <c r="E31" s="129" t="s">
        <v>259</v>
      </c>
      <c r="F31" s="103"/>
    </row>
    <row r="32" spans="1:6" ht="17.25" customHeight="1">
      <c r="A32" s="95">
        <v>24</v>
      </c>
      <c r="B32" s="92">
        <f>DATE(YEAR(C2),MONTH(C2)-4,DAY(C2))</f>
        <v>41162</v>
      </c>
      <c r="C32" s="90"/>
      <c r="D32" s="90" t="s">
        <v>92</v>
      </c>
      <c r="E32" s="93" t="s">
        <v>260</v>
      </c>
      <c r="F32" s="96"/>
    </row>
    <row r="33" spans="1:6" ht="17.25" customHeight="1">
      <c r="A33" s="95">
        <v>25</v>
      </c>
      <c r="B33" s="92">
        <f>DATE(YEAR(C2),MONTH(C2)-4,DAY(C2))</f>
        <v>41162</v>
      </c>
      <c r="C33" s="90"/>
      <c r="D33" s="90" t="s">
        <v>92</v>
      </c>
      <c r="E33" s="93" t="s">
        <v>261</v>
      </c>
      <c r="F33" s="96"/>
    </row>
    <row r="34" spans="1:6" ht="17.25" customHeight="1">
      <c r="A34" s="95">
        <v>26</v>
      </c>
      <c r="B34" s="92">
        <f>DATE(YEAR(C2),MONTH(C2)-4,DAY(C2))</f>
        <v>41162</v>
      </c>
      <c r="C34" s="90"/>
      <c r="D34" s="90" t="s">
        <v>92</v>
      </c>
      <c r="E34" s="93" t="s">
        <v>262</v>
      </c>
      <c r="F34" s="96"/>
    </row>
    <row r="35" spans="1:6" ht="17.25" customHeight="1">
      <c r="A35" s="95">
        <v>27</v>
      </c>
      <c r="B35" s="92">
        <f>DATE(YEAR(C2),MONTH(C2)-4,DAY(C2))</f>
        <v>41162</v>
      </c>
      <c r="C35" s="90"/>
      <c r="D35" s="90" t="s">
        <v>116</v>
      </c>
      <c r="E35" s="93" t="s">
        <v>241</v>
      </c>
      <c r="F35" s="96"/>
    </row>
    <row r="36" spans="1:6" ht="17.25" customHeight="1">
      <c r="A36" s="95">
        <v>28</v>
      </c>
      <c r="B36" s="92">
        <f>DATE(YEAR(C2),MONTH(C2)-4,DAY(C2))</f>
        <v>41162</v>
      </c>
      <c r="C36" s="90"/>
      <c r="D36" s="90" t="s">
        <v>92</v>
      </c>
      <c r="E36" s="93" t="s">
        <v>263</v>
      </c>
      <c r="F36" s="96"/>
    </row>
    <row r="37" spans="1:6" ht="17.25" customHeight="1">
      <c r="A37" s="95">
        <v>29</v>
      </c>
      <c r="B37" s="92">
        <f>DATE(YEAR(C2),MONTH(C2)-4,DAY(C2))</f>
        <v>41162</v>
      </c>
      <c r="C37" s="90"/>
      <c r="D37" s="90" t="s">
        <v>92</v>
      </c>
      <c r="E37" s="93" t="s">
        <v>264</v>
      </c>
      <c r="F37" s="130" t="s">
        <v>15</v>
      </c>
    </row>
    <row r="38" spans="1:6" ht="17.25" customHeight="1">
      <c r="A38" s="95">
        <v>30</v>
      </c>
      <c r="B38" s="92">
        <f>DATE(YEAR(C2),MONTH(C2)-4,DAY(C2))</f>
        <v>41162</v>
      </c>
      <c r="C38" s="90"/>
      <c r="D38" s="90" t="s">
        <v>258</v>
      </c>
      <c r="E38" s="93" t="s">
        <v>265</v>
      </c>
      <c r="F38" s="126" t="s">
        <v>14</v>
      </c>
    </row>
    <row r="39" spans="1:6" ht="17.25" customHeight="1">
      <c r="A39" s="95">
        <v>31</v>
      </c>
      <c r="B39" s="92">
        <f>DATE(YEAR(C2),MONTH(C2)-4,DAY(C2))</f>
        <v>41162</v>
      </c>
      <c r="C39" s="90"/>
      <c r="D39" s="90" t="s">
        <v>92</v>
      </c>
      <c r="E39" s="100" t="s">
        <v>266</v>
      </c>
      <c r="F39" s="96"/>
    </row>
    <row r="40" spans="1:6" ht="17.25" customHeight="1">
      <c r="A40" s="95">
        <v>32</v>
      </c>
      <c r="B40" s="92">
        <f>DATE(YEAR(C2),MONTH(C2)-4,DAY(C2))</f>
        <v>41162</v>
      </c>
      <c r="C40" s="90"/>
      <c r="D40" s="90" t="s">
        <v>92</v>
      </c>
      <c r="E40" s="140" t="s">
        <v>13</v>
      </c>
      <c r="F40" s="97"/>
    </row>
    <row r="41" spans="1:6" ht="17.25" customHeight="1">
      <c r="A41" s="112"/>
      <c r="B41" s="113"/>
      <c r="C41" s="114"/>
      <c r="D41" s="114"/>
      <c r="E41" s="109" t="s">
        <v>267</v>
      </c>
      <c r="F41" s="110"/>
    </row>
    <row r="42" spans="1:6" ht="17.25" customHeight="1">
      <c r="A42" s="104">
        <v>33</v>
      </c>
      <c r="B42" s="92">
        <f>DATE(YEAR(C2),MONTH(C2)-3,DAY(C2))</f>
        <v>41192</v>
      </c>
      <c r="C42" s="90"/>
      <c r="D42" s="90" t="s">
        <v>116</v>
      </c>
      <c r="E42" s="140" t="s">
        <v>268</v>
      </c>
      <c r="F42" s="98"/>
    </row>
    <row r="43" spans="1:6" ht="17.25" customHeight="1">
      <c r="A43" s="104">
        <v>34</v>
      </c>
      <c r="B43" s="92">
        <f>DATE(YEAR(C2),MONTH(C2)-3,DAY(C2))</f>
        <v>41192</v>
      </c>
      <c r="C43" s="90"/>
      <c r="D43" s="160" t="s">
        <v>258</v>
      </c>
      <c r="E43" s="140" t="s">
        <v>269</v>
      </c>
      <c r="F43" s="98"/>
    </row>
    <row r="44" spans="1:6" ht="17.25" customHeight="1">
      <c r="A44" s="104">
        <v>35</v>
      </c>
      <c r="B44" s="92">
        <f>DATE(YEAR(C2),MONTH(C2)-3,DAY(C2))</f>
        <v>41192</v>
      </c>
      <c r="C44" s="90"/>
      <c r="D44" s="160" t="s">
        <v>92</v>
      </c>
      <c r="E44" s="141" t="s">
        <v>244</v>
      </c>
      <c r="F44" s="130" t="s">
        <v>31</v>
      </c>
    </row>
    <row r="45" spans="1:6" ht="17.25" customHeight="1">
      <c r="A45" s="104">
        <v>36</v>
      </c>
      <c r="B45" s="92">
        <f>DATE(YEAR(C2),MONTH(C2)-3,DAY(C2))</f>
        <v>41192</v>
      </c>
      <c r="C45" s="90"/>
      <c r="D45" s="90" t="s">
        <v>92</v>
      </c>
      <c r="E45" s="93" t="s">
        <v>35</v>
      </c>
      <c r="F45" s="130"/>
    </row>
    <row r="46" spans="1:6" s="148" customFormat="1" ht="17.25" customHeight="1">
      <c r="A46" s="144">
        <v>37</v>
      </c>
      <c r="B46" s="145">
        <f>DATE(YEAR(C2),MONTH(C2)-3,DAY(C2))</f>
        <v>41192</v>
      </c>
      <c r="C46" s="146"/>
      <c r="D46" s="161" t="s">
        <v>258</v>
      </c>
      <c r="E46" s="93" t="s">
        <v>36</v>
      </c>
      <c r="F46" s="147"/>
    </row>
    <row r="47" spans="1:6" s="153" customFormat="1" ht="30" customHeight="1">
      <c r="A47" s="144">
        <v>38</v>
      </c>
      <c r="B47" s="151"/>
      <c r="C47" s="152"/>
      <c r="D47" s="162" t="s">
        <v>253</v>
      </c>
      <c r="E47" s="93" t="s">
        <v>281</v>
      </c>
      <c r="F47" s="147"/>
    </row>
    <row r="48" spans="1:6" ht="17.25" customHeight="1">
      <c r="A48" s="104">
        <v>39</v>
      </c>
      <c r="B48" s="92">
        <f>DATE(YEAR(C2),MONTH(C2)-3,DAY(C2))</f>
        <v>41192</v>
      </c>
      <c r="C48" s="90"/>
      <c r="D48" s="160" t="s">
        <v>116</v>
      </c>
      <c r="E48" s="93" t="s">
        <v>272</v>
      </c>
      <c r="F48" s="98"/>
    </row>
    <row r="49" spans="1:6" ht="17.25" customHeight="1">
      <c r="A49" s="112"/>
      <c r="B49" s="113"/>
      <c r="C49" s="114"/>
      <c r="D49" s="114"/>
      <c r="E49" s="109" t="s">
        <v>270</v>
      </c>
      <c r="F49" s="110"/>
    </row>
    <row r="50" spans="1:6" ht="17.25" customHeight="1">
      <c r="A50" s="131">
        <v>39</v>
      </c>
      <c r="B50" s="99">
        <f>DATE(YEAR(C2),MONTH(C2)-2,DAY(C2))</f>
        <v>41223</v>
      </c>
      <c r="C50" s="90"/>
      <c r="D50" s="90" t="s">
        <v>116</v>
      </c>
      <c r="E50" s="140" t="s">
        <v>271</v>
      </c>
      <c r="F50" s="94"/>
    </row>
    <row r="51" spans="1:6" ht="17.25" customHeight="1">
      <c r="A51" s="131">
        <v>40</v>
      </c>
      <c r="B51" s="99">
        <f>DATE(YEAR(C2),MONTH(C2)-2,DAY(C2))</f>
        <v>41223</v>
      </c>
      <c r="C51" s="90"/>
      <c r="D51" s="160" t="s">
        <v>258</v>
      </c>
      <c r="E51" s="140" t="s">
        <v>40</v>
      </c>
      <c r="F51" s="94"/>
    </row>
    <row r="52" spans="1:6" ht="17.25" customHeight="1">
      <c r="A52" s="131">
        <v>41</v>
      </c>
      <c r="B52" s="99">
        <f>DATE(YEAR(C2),MONTH(C2)-2,DAY(C2))</f>
        <v>41223</v>
      </c>
      <c r="C52" s="90"/>
      <c r="D52" s="160" t="s">
        <v>92</v>
      </c>
      <c r="E52" s="140" t="s">
        <v>17</v>
      </c>
      <c r="F52" s="94"/>
    </row>
    <row r="53" spans="1:6" ht="17.25" customHeight="1">
      <c r="A53" s="131">
        <v>43</v>
      </c>
      <c r="B53" s="92">
        <f>DATE(YEAR(C2),MONTH(C2)-2,DAY(C2))</f>
        <v>41223</v>
      </c>
      <c r="C53" s="90"/>
      <c r="D53" s="160" t="s">
        <v>92</v>
      </c>
      <c r="E53" s="140" t="s">
        <v>32</v>
      </c>
      <c r="F53" s="126" t="s">
        <v>18</v>
      </c>
    </row>
    <row r="54" spans="1:6" ht="17.25" customHeight="1">
      <c r="A54" s="131">
        <v>44</v>
      </c>
      <c r="B54" s="92">
        <f>$B$53</f>
        <v>41223</v>
      </c>
      <c r="C54" s="90"/>
      <c r="D54" s="160" t="s">
        <v>116</v>
      </c>
      <c r="E54" s="140" t="s">
        <v>272</v>
      </c>
      <c r="F54" s="98"/>
    </row>
    <row r="55" spans="1:6" ht="17.25" customHeight="1">
      <c r="A55" s="131">
        <v>45</v>
      </c>
      <c r="B55" s="92">
        <f>$B$53</f>
        <v>41223</v>
      </c>
      <c r="C55" s="90"/>
      <c r="D55" s="160" t="s">
        <v>92</v>
      </c>
      <c r="E55" s="93" t="s">
        <v>19</v>
      </c>
      <c r="F55" s="98"/>
    </row>
    <row r="56" spans="1:6" ht="17.25" customHeight="1">
      <c r="A56" s="131">
        <v>46</v>
      </c>
      <c r="B56" s="92">
        <f>$B$53</f>
        <v>41223</v>
      </c>
      <c r="C56" s="90"/>
      <c r="D56" s="160" t="s">
        <v>92</v>
      </c>
      <c r="E56" s="140" t="s">
        <v>20</v>
      </c>
      <c r="F56" s="98"/>
    </row>
    <row r="57" spans="1:6" ht="17.25" customHeight="1">
      <c r="A57" s="131">
        <v>47</v>
      </c>
      <c r="B57" s="92">
        <f>$B$53</f>
        <v>41223</v>
      </c>
      <c r="C57" s="90"/>
      <c r="D57" s="160" t="s">
        <v>280</v>
      </c>
      <c r="E57" s="157" t="s">
        <v>295</v>
      </c>
      <c r="F57" s="98"/>
    </row>
    <row r="58" spans="1:6" ht="17.25" customHeight="1">
      <c r="A58" s="131">
        <v>48</v>
      </c>
      <c r="B58" s="92">
        <f>$B$53</f>
        <v>41223</v>
      </c>
      <c r="C58" s="90"/>
      <c r="D58" s="160" t="s">
        <v>92</v>
      </c>
      <c r="E58" s="140" t="s">
        <v>21</v>
      </c>
      <c r="F58" s="98"/>
    </row>
    <row r="59" spans="1:6" ht="17.25" customHeight="1">
      <c r="A59" s="112"/>
      <c r="B59" s="113"/>
      <c r="C59" s="114"/>
      <c r="D59" s="114"/>
      <c r="E59" s="150" t="s">
        <v>273</v>
      </c>
      <c r="F59" s="110"/>
    </row>
    <row r="60" spans="1:6" ht="17.25" customHeight="1">
      <c r="A60" s="131">
        <v>51</v>
      </c>
      <c r="B60" s="99">
        <f>DATE(YEAR(C2),MONTH(C2)-1,DAY(C2))</f>
        <v>41253</v>
      </c>
      <c r="C60" s="90"/>
      <c r="D60" s="160" t="s">
        <v>116</v>
      </c>
      <c r="E60" s="143" t="s">
        <v>274</v>
      </c>
      <c r="F60" s="94"/>
    </row>
    <row r="61" spans="1:6" ht="17.25" customHeight="1">
      <c r="A61" s="131">
        <v>52</v>
      </c>
      <c r="B61" s="99">
        <f>DATE(YEAR(C2),MONTH(C2)-1,DAY(C2))</f>
        <v>41253</v>
      </c>
      <c r="C61" s="90"/>
      <c r="D61" s="160" t="s">
        <v>258</v>
      </c>
      <c r="E61" s="143" t="s">
        <v>275</v>
      </c>
      <c r="F61" s="94"/>
    </row>
    <row r="62" spans="1:6" ht="17.25" customHeight="1">
      <c r="A62" s="131">
        <v>53</v>
      </c>
      <c r="B62" s="99">
        <f>DATE(YEAR(C2),MONTH(C2)-1,DAY(C2))</f>
        <v>41253</v>
      </c>
      <c r="C62" s="90"/>
      <c r="D62" s="160" t="s">
        <v>92</v>
      </c>
      <c r="E62" s="105" t="s">
        <v>276</v>
      </c>
      <c r="F62" s="94"/>
    </row>
    <row r="63" spans="1:6" ht="17.25" customHeight="1">
      <c r="A63" s="131">
        <v>54</v>
      </c>
      <c r="B63" s="99">
        <f>DATE(YEAR(C2),MONTH(C2)-1,DAY(C2))</f>
        <v>41253</v>
      </c>
      <c r="C63" s="90"/>
      <c r="D63" s="160" t="s">
        <v>92</v>
      </c>
      <c r="E63" s="105" t="s">
        <v>277</v>
      </c>
      <c r="F63" s="94"/>
    </row>
    <row r="64" spans="1:6" ht="17.25" customHeight="1">
      <c r="A64" s="131">
        <v>55</v>
      </c>
      <c r="B64" s="99">
        <f>DATE(YEAR(C2),MONTH(C2)-1,DAY(C2))</f>
        <v>41253</v>
      </c>
      <c r="C64" s="90"/>
      <c r="D64" s="160" t="s">
        <v>92</v>
      </c>
      <c r="E64" s="105" t="s">
        <v>278</v>
      </c>
      <c r="F64" s="94"/>
    </row>
    <row r="65" spans="1:6" ht="17.25" customHeight="1">
      <c r="A65" s="131">
        <v>56</v>
      </c>
      <c r="B65" s="99">
        <f>DATE(YEAR(C2),MONTH(C2)-1,DAY(C2))</f>
        <v>41253</v>
      </c>
      <c r="C65" s="90"/>
      <c r="D65" s="160" t="s">
        <v>258</v>
      </c>
      <c r="E65" s="105" t="s">
        <v>36</v>
      </c>
      <c r="F65" s="94"/>
    </row>
    <row r="66" spans="1:6" ht="17.25" customHeight="1">
      <c r="A66" s="131">
        <v>57</v>
      </c>
      <c r="B66" s="92">
        <f>DATE(YEAR(C2),MONTH(C2)-1,DAY(C2))</f>
        <v>41253</v>
      </c>
      <c r="C66" s="90"/>
      <c r="D66" s="160" t="s">
        <v>92</v>
      </c>
      <c r="E66" s="105" t="s">
        <v>22</v>
      </c>
      <c r="F66" s="96"/>
    </row>
    <row r="67" spans="1:6" ht="17.25" customHeight="1">
      <c r="A67" s="131">
        <v>58</v>
      </c>
      <c r="B67" s="92">
        <f>DATE(YEAR(C2),MONTH(C2)-1,DAY(C2))</f>
        <v>41253</v>
      </c>
      <c r="C67" s="90"/>
      <c r="D67" s="160" t="s">
        <v>92</v>
      </c>
      <c r="E67" s="105" t="s">
        <v>37</v>
      </c>
      <c r="F67" s="98"/>
    </row>
    <row r="68" spans="1:6" ht="17.25" customHeight="1">
      <c r="A68" s="131">
        <v>59</v>
      </c>
      <c r="B68" s="92">
        <f>DATE(YEAR(C2),MONTH(C2)-1,DAY(C2))</f>
        <v>41253</v>
      </c>
      <c r="C68" s="90"/>
      <c r="D68" s="90" t="s">
        <v>92</v>
      </c>
      <c r="E68" s="105" t="s">
        <v>240</v>
      </c>
      <c r="F68" s="98"/>
    </row>
    <row r="69" spans="1:6" ht="17.25" customHeight="1">
      <c r="A69" s="131">
        <v>60</v>
      </c>
      <c r="B69" s="92">
        <f>DATE(YEAR(C2),MONTH(C2)-1,DAY(C2))</f>
        <v>41253</v>
      </c>
      <c r="C69" s="90"/>
      <c r="D69" s="90" t="s">
        <v>280</v>
      </c>
      <c r="E69" s="105" t="s">
        <v>279</v>
      </c>
      <c r="F69" s="98"/>
    </row>
    <row r="70" spans="1:6" ht="17.25" customHeight="1">
      <c r="A70" s="112"/>
      <c r="B70" s="113"/>
      <c r="C70" s="114"/>
      <c r="D70" s="114"/>
      <c r="E70" s="154" t="s">
        <v>282</v>
      </c>
      <c r="F70" s="110"/>
    </row>
    <row r="71" spans="1:6" s="133" customFormat="1" ht="17.25" customHeight="1">
      <c r="A71" s="131">
        <v>61</v>
      </c>
      <c r="B71" s="99"/>
      <c r="C71" s="90"/>
      <c r="D71" s="160" t="s">
        <v>116</v>
      </c>
      <c r="E71" s="155" t="s">
        <v>283</v>
      </c>
      <c r="F71" s="94"/>
    </row>
    <row r="72" spans="1:6" s="133" customFormat="1" ht="17.25" customHeight="1">
      <c r="A72" s="131">
        <v>62</v>
      </c>
      <c r="B72" s="99"/>
      <c r="C72" s="90"/>
      <c r="D72" s="160" t="s">
        <v>258</v>
      </c>
      <c r="E72" s="155" t="s">
        <v>284</v>
      </c>
      <c r="F72" s="94"/>
    </row>
    <row r="73" spans="1:6" ht="17.25" customHeight="1">
      <c r="A73" s="112"/>
      <c r="B73" s="113"/>
      <c r="C73" s="114"/>
      <c r="D73" s="114"/>
      <c r="E73" s="154" t="s">
        <v>285</v>
      </c>
      <c r="F73" s="110"/>
    </row>
    <row r="74" spans="1:6" ht="17.25" customHeight="1">
      <c r="A74" s="95">
        <v>63</v>
      </c>
      <c r="B74" s="92">
        <f>DATE(YEAR(C2),MONTH(C2),DAY(C2)-14)</f>
        <v>41270</v>
      </c>
      <c r="C74" s="89"/>
      <c r="D74" s="158" t="s">
        <v>116</v>
      </c>
      <c r="E74" s="155" t="s">
        <v>287</v>
      </c>
      <c r="F74" s="98"/>
    </row>
    <row r="75" spans="1:5" ht="17.25" customHeight="1">
      <c r="A75" s="95">
        <v>64</v>
      </c>
      <c r="B75" s="92">
        <f>$B$74</f>
        <v>41270</v>
      </c>
      <c r="C75" s="89"/>
      <c r="D75" s="158" t="s">
        <v>92</v>
      </c>
      <c r="E75" s="105" t="s">
        <v>39</v>
      </c>
    </row>
    <row r="76" spans="1:6" ht="17.25" customHeight="1">
      <c r="A76" s="95">
        <v>65</v>
      </c>
      <c r="B76" s="92">
        <f>DATE(YEAR(C2),MONTH(C2),DAY(C2)-14)</f>
        <v>41270</v>
      </c>
      <c r="C76" s="89"/>
      <c r="D76" s="158" t="s">
        <v>258</v>
      </c>
      <c r="E76" s="105" t="s">
        <v>288</v>
      </c>
      <c r="F76" s="98"/>
    </row>
    <row r="77" spans="1:6" ht="17.25" customHeight="1">
      <c r="A77" s="95"/>
      <c r="B77" s="92"/>
      <c r="C77" s="89"/>
      <c r="D77" s="158"/>
      <c r="E77" s="139" t="s">
        <v>300</v>
      </c>
      <c r="F77" s="98"/>
    </row>
    <row r="78" spans="1:6" ht="17.25" customHeight="1">
      <c r="A78" s="95"/>
      <c r="B78" s="92"/>
      <c r="C78" s="89"/>
      <c r="D78" s="89"/>
      <c r="E78" s="139" t="s">
        <v>242</v>
      </c>
      <c r="F78" s="98"/>
    </row>
    <row r="79" spans="1:6" ht="17.25" customHeight="1">
      <c r="A79" s="95">
        <v>66</v>
      </c>
      <c r="B79" s="92"/>
      <c r="C79" s="89"/>
      <c r="D79" s="158" t="s">
        <v>258</v>
      </c>
      <c r="E79" s="155" t="s">
        <v>41</v>
      </c>
      <c r="F79" s="98"/>
    </row>
    <row r="80" spans="1:6" s="133" customFormat="1" ht="17.25" customHeight="1">
      <c r="A80" s="131">
        <v>67</v>
      </c>
      <c r="B80" s="99">
        <f>DATE(YEAR(C2),MONTH(C2),DAY(C2)-7)</f>
        <v>41277</v>
      </c>
      <c r="C80" s="90"/>
      <c r="D80" s="160" t="s">
        <v>92</v>
      </c>
      <c r="E80" s="101" t="s">
        <v>25</v>
      </c>
      <c r="F80" s="126" t="s">
        <v>230</v>
      </c>
    </row>
    <row r="81" spans="1:6" s="133" customFormat="1" ht="17.25" customHeight="1">
      <c r="A81" s="131">
        <v>68</v>
      </c>
      <c r="B81" s="99">
        <f>DATE(YEAR(C2),MONTH(C2),DAY(C2)-7)</f>
        <v>41277</v>
      </c>
      <c r="C81" s="90"/>
      <c r="D81" s="160" t="s">
        <v>92</v>
      </c>
      <c r="E81" s="163" t="s">
        <v>296</v>
      </c>
      <c r="F81" s="134" t="s">
        <v>298</v>
      </c>
    </row>
    <row r="82" spans="1:6" s="133" customFormat="1" ht="17.25" customHeight="1">
      <c r="A82" s="131">
        <v>69</v>
      </c>
      <c r="B82" s="99">
        <f>DATE(YEAR(C2),MONTH(C2),DAY(C2)-7)</f>
        <v>41277</v>
      </c>
      <c r="C82" s="90"/>
      <c r="D82" s="160" t="s">
        <v>116</v>
      </c>
      <c r="E82" s="105" t="s">
        <v>38</v>
      </c>
      <c r="F82" s="132"/>
    </row>
    <row r="83" spans="1:6" ht="17.25" customHeight="1">
      <c r="A83" s="116"/>
      <c r="B83" s="113"/>
      <c r="C83" s="114"/>
      <c r="D83" s="114"/>
      <c r="E83" s="109" t="s">
        <v>26</v>
      </c>
      <c r="F83" s="110"/>
    </row>
    <row r="84" spans="1:6" s="133" customFormat="1" ht="17.25" customHeight="1">
      <c r="A84" s="135">
        <v>70</v>
      </c>
      <c r="B84" s="99">
        <f>$C$2</f>
        <v>41284</v>
      </c>
      <c r="C84" s="90"/>
      <c r="D84" s="160" t="s">
        <v>92</v>
      </c>
      <c r="E84" s="93" t="s">
        <v>243</v>
      </c>
      <c r="F84" s="94"/>
    </row>
    <row r="85" spans="1:6" ht="17.25" customHeight="1">
      <c r="A85" s="135">
        <v>71</v>
      </c>
      <c r="B85" s="99">
        <f>$C$2</f>
        <v>41284</v>
      </c>
      <c r="C85" s="90"/>
      <c r="D85" s="160" t="s">
        <v>92</v>
      </c>
      <c r="E85" s="140" t="s">
        <v>33</v>
      </c>
      <c r="F85" s="126" t="s">
        <v>234</v>
      </c>
    </row>
    <row r="86" spans="1:6" ht="17.25" customHeight="1">
      <c r="A86" s="135">
        <v>72</v>
      </c>
      <c r="B86" s="99">
        <f>$C$2</f>
        <v>41284</v>
      </c>
      <c r="C86" s="90"/>
      <c r="D86" s="160" t="s">
        <v>92</v>
      </c>
      <c r="E86" s="140" t="s">
        <v>34</v>
      </c>
      <c r="F86" s="126" t="s">
        <v>233</v>
      </c>
    </row>
    <row r="87" spans="1:6" ht="17.25" customHeight="1">
      <c r="A87" s="112"/>
      <c r="B87" s="113"/>
      <c r="C87" s="114"/>
      <c r="D87" s="114"/>
      <c r="E87" s="109" t="s">
        <v>27</v>
      </c>
      <c r="F87" s="110"/>
    </row>
    <row r="88" spans="1:6" ht="17.25" customHeight="1">
      <c r="A88" s="95">
        <v>73</v>
      </c>
      <c r="B88" s="92">
        <f>DATE(YEAR(C2),MONTH(C2),DAY(C2)+14)</f>
        <v>41298</v>
      </c>
      <c r="C88" s="90"/>
      <c r="D88" s="160" t="s">
        <v>116</v>
      </c>
      <c r="E88" s="156" t="s">
        <v>286</v>
      </c>
      <c r="F88" s="96"/>
    </row>
    <row r="89" spans="1:6" ht="17.25" customHeight="1">
      <c r="A89" s="95">
        <v>74</v>
      </c>
      <c r="B89" s="136">
        <f>DATE(YEAR(C2),MONTH(C2),DAY(C2)+14)</f>
        <v>41298</v>
      </c>
      <c r="C89" s="90"/>
      <c r="D89" s="160" t="s">
        <v>92</v>
      </c>
      <c r="E89" s="133" t="s">
        <v>28</v>
      </c>
      <c r="F89" s="96"/>
    </row>
    <row r="90" spans="1:6" ht="17.25" customHeight="1">
      <c r="A90" s="95">
        <v>75</v>
      </c>
      <c r="B90" s="136">
        <f>DATE(YEAR(C2),MONTH(C2),DAY(C2)+14)</f>
        <v>41298</v>
      </c>
      <c r="C90" s="90"/>
      <c r="D90" s="160" t="s">
        <v>116</v>
      </c>
      <c r="E90" s="142" t="s">
        <v>29</v>
      </c>
      <c r="F90" s="130" t="s">
        <v>30</v>
      </c>
    </row>
    <row r="91" spans="1:6" ht="31.5" customHeight="1">
      <c r="A91" s="95">
        <v>76</v>
      </c>
      <c r="B91" s="92">
        <f>DATE(YEAR(C2),MONTH(C2),DAY(C2)+14)</f>
        <v>41298</v>
      </c>
      <c r="C91" s="90"/>
      <c r="D91" s="160" t="s">
        <v>258</v>
      </c>
      <c r="E91" s="159" t="s">
        <v>297</v>
      </c>
      <c r="F91" s="130" t="s">
        <v>299</v>
      </c>
    </row>
    <row r="92" spans="1:6" ht="17.25" customHeight="1">
      <c r="A92" s="95">
        <v>77</v>
      </c>
      <c r="B92" s="136">
        <f>DATE(YEAR(C2),MONTH(C2),DAY(C2)+14)</f>
        <v>41298</v>
      </c>
      <c r="C92" s="90"/>
      <c r="D92" s="160" t="s">
        <v>116</v>
      </c>
      <c r="E92" s="157" t="s">
        <v>289</v>
      </c>
      <c r="F92" s="130" t="s">
        <v>236</v>
      </c>
    </row>
    <row r="93" spans="1:6" ht="17.25" customHeight="1">
      <c r="A93" s="95"/>
      <c r="B93" s="92"/>
      <c r="C93" s="90"/>
      <c r="D93" s="90"/>
      <c r="E93" s="93"/>
      <c r="F93" s="96"/>
    </row>
    <row r="94" spans="1:6" ht="17.25" customHeight="1">
      <c r="A94" s="93"/>
      <c r="B94" s="92"/>
      <c r="F94" s="98"/>
    </row>
    <row r="95" spans="1:6" ht="17.25" customHeight="1">
      <c r="A95" s="93"/>
      <c r="B95" s="92"/>
      <c r="F95" s="98"/>
    </row>
    <row r="96" spans="1:6" ht="17.25" customHeight="1">
      <c r="A96" s="93"/>
      <c r="B96" s="92"/>
      <c r="F96" s="98"/>
    </row>
    <row r="97" spans="1:6" ht="17.25" customHeight="1">
      <c r="A97" s="118"/>
      <c r="B97" s="92"/>
      <c r="F97" s="98"/>
    </row>
    <row r="98" spans="1:6" ht="16.5" customHeight="1">
      <c r="A98" s="118"/>
      <c r="B98" s="92"/>
      <c r="F98" s="98"/>
    </row>
    <row r="99" spans="1:6" ht="16.5" customHeight="1">
      <c r="A99" s="118"/>
      <c r="B99" s="92"/>
      <c r="F99" s="98"/>
    </row>
    <row r="100" spans="1:6" ht="15">
      <c r="A100" s="118"/>
      <c r="B100" s="92"/>
      <c r="F100" s="98"/>
    </row>
    <row r="101" spans="1:6" ht="15">
      <c r="A101" s="118"/>
      <c r="B101" s="92"/>
      <c r="F101" s="98"/>
    </row>
    <row r="102" spans="1:6" ht="15">
      <c r="A102" s="118"/>
      <c r="B102" s="92"/>
      <c r="F102" s="98"/>
    </row>
    <row r="103" spans="1:6" ht="15">
      <c r="A103" s="118"/>
      <c r="B103" s="92"/>
      <c r="F103" s="98"/>
    </row>
    <row r="104" spans="1:6" ht="15">
      <c r="A104" s="118"/>
      <c r="B104" s="92"/>
      <c r="F104" s="98"/>
    </row>
    <row r="105" spans="1:6" ht="15">
      <c r="A105" s="119"/>
      <c r="B105" s="92"/>
      <c r="F105" s="98"/>
    </row>
    <row r="106" spans="1:6" ht="15">
      <c r="A106" s="119"/>
      <c r="B106" s="117"/>
      <c r="F106" s="98"/>
    </row>
    <row r="107" spans="1:6" ht="15">
      <c r="A107" s="119"/>
      <c r="F107" s="98"/>
    </row>
    <row r="108" spans="1:6" ht="15">
      <c r="A108" s="119"/>
      <c r="F108" s="98"/>
    </row>
    <row r="109" spans="1:6" ht="15">
      <c r="A109" s="119"/>
      <c r="F109" s="98"/>
    </row>
    <row r="110" spans="1:6" ht="15">
      <c r="A110" s="119"/>
      <c r="F110" s="98"/>
    </row>
    <row r="111" spans="1:6" ht="15">
      <c r="A111" s="119"/>
      <c r="F111" s="98"/>
    </row>
    <row r="112" spans="1:6" ht="15">
      <c r="A112" s="119"/>
      <c r="F112" s="98"/>
    </row>
    <row r="113" spans="1:6" ht="15">
      <c r="A113" s="119"/>
      <c r="F113" s="98"/>
    </row>
    <row r="114" spans="1:6" ht="15">
      <c r="A114" s="119"/>
      <c r="F114" s="98"/>
    </row>
    <row r="115" spans="1:6" ht="15">
      <c r="A115" s="119"/>
      <c r="F115" s="98"/>
    </row>
    <row r="116" spans="1:6" ht="15">
      <c r="A116" s="119"/>
      <c r="F116" s="98"/>
    </row>
    <row r="117" spans="1:6" ht="15">
      <c r="A117" s="120"/>
      <c r="F117" s="98"/>
    </row>
    <row r="118" spans="1:6" ht="15">
      <c r="A118" s="120"/>
      <c r="F118" s="98"/>
    </row>
    <row r="119" spans="1:6" ht="15">
      <c r="A119" s="120"/>
      <c r="F119" s="98"/>
    </row>
    <row r="120" spans="1:6" ht="15">
      <c r="A120" s="120"/>
      <c r="F120" s="98"/>
    </row>
    <row r="121" spans="1:6" ht="15">
      <c r="A121" s="120"/>
      <c r="F121" s="98"/>
    </row>
    <row r="122" spans="1:6" ht="15">
      <c r="A122" s="120"/>
      <c r="F122" s="98"/>
    </row>
    <row r="123" spans="1:6" ht="15">
      <c r="A123" s="120"/>
      <c r="F123" s="98"/>
    </row>
    <row r="124" ht="15">
      <c r="F124" s="98"/>
    </row>
    <row r="125" ht="15">
      <c r="F125" s="98"/>
    </row>
    <row r="126" ht="15">
      <c r="F126" s="98"/>
    </row>
    <row r="127" ht="15">
      <c r="F127" s="98"/>
    </row>
    <row r="128" ht="15">
      <c r="F128" s="98"/>
    </row>
    <row r="129" ht="15">
      <c r="F129" s="98"/>
    </row>
    <row r="130" ht="15">
      <c r="F130" s="98"/>
    </row>
    <row r="131" ht="15">
      <c r="F131" s="98"/>
    </row>
    <row r="132" ht="15">
      <c r="F132" s="98"/>
    </row>
    <row r="133" ht="15">
      <c r="F133" s="98"/>
    </row>
    <row r="134" ht="15">
      <c r="F134" s="98"/>
    </row>
    <row r="135" ht="15">
      <c r="F135" s="98"/>
    </row>
    <row r="136" ht="15">
      <c r="F136" s="98"/>
    </row>
    <row r="137" ht="15">
      <c r="F137" s="98"/>
    </row>
    <row r="138" ht="15">
      <c r="F138" s="98"/>
    </row>
    <row r="139" ht="15">
      <c r="F139" s="98"/>
    </row>
    <row r="140" ht="15">
      <c r="F140" s="98"/>
    </row>
    <row r="141" ht="15">
      <c r="F141" s="98"/>
    </row>
    <row r="142" ht="15">
      <c r="F142" s="98"/>
    </row>
    <row r="143" ht="15">
      <c r="F143" s="98"/>
    </row>
    <row r="144" ht="15">
      <c r="F144" s="98"/>
    </row>
    <row r="145" ht="15">
      <c r="F145" s="98"/>
    </row>
    <row r="146" ht="15">
      <c r="F146" s="98"/>
    </row>
    <row r="147" ht="15">
      <c r="F147" s="98"/>
    </row>
    <row r="148" ht="15">
      <c r="F148" s="98"/>
    </row>
    <row r="149" ht="15">
      <c r="F149" s="98"/>
    </row>
    <row r="150" ht="15">
      <c r="F150" s="98"/>
    </row>
    <row r="151" ht="15">
      <c r="F151" s="98"/>
    </row>
    <row r="152" ht="15">
      <c r="F152" s="98"/>
    </row>
    <row r="153" ht="15">
      <c r="F153" s="98"/>
    </row>
    <row r="154" ht="15">
      <c r="F154" s="98"/>
    </row>
    <row r="155" ht="15">
      <c r="F155" s="98"/>
    </row>
    <row r="156" ht="15">
      <c r="F156" s="98"/>
    </row>
    <row r="157" ht="15">
      <c r="F157" s="98"/>
    </row>
    <row r="158" ht="15">
      <c r="F158" s="98"/>
    </row>
    <row r="159" ht="15">
      <c r="F159" s="98"/>
    </row>
    <row r="160" ht="15">
      <c r="F160" s="98"/>
    </row>
    <row r="161" ht="15">
      <c r="F161" s="98"/>
    </row>
    <row r="162" ht="15">
      <c r="F162" s="98"/>
    </row>
    <row r="163" ht="15">
      <c r="F163" s="98"/>
    </row>
    <row r="164" ht="15">
      <c r="F164" s="98"/>
    </row>
    <row r="165" ht="15">
      <c r="F165" s="98"/>
    </row>
    <row r="166" ht="15">
      <c r="F166" s="98"/>
    </row>
    <row r="167" ht="15">
      <c r="F167" s="98"/>
    </row>
    <row r="168" ht="15">
      <c r="F168" s="98"/>
    </row>
    <row r="169" ht="15">
      <c r="F169" s="98"/>
    </row>
    <row r="170" ht="15">
      <c r="F170" s="98"/>
    </row>
    <row r="171" ht="15">
      <c r="F171" s="98"/>
    </row>
    <row r="172" ht="15">
      <c r="F172" s="98"/>
    </row>
    <row r="173" ht="15">
      <c r="F173" s="98"/>
    </row>
    <row r="174" ht="15">
      <c r="F174" s="98"/>
    </row>
    <row r="175" ht="15">
      <c r="F175" s="98"/>
    </row>
    <row r="176" ht="15">
      <c r="F176" s="98"/>
    </row>
    <row r="177" ht="15">
      <c r="F177" s="98"/>
    </row>
    <row r="178" ht="15">
      <c r="F178" s="98"/>
    </row>
    <row r="179" ht="15">
      <c r="F179" s="98"/>
    </row>
    <row r="180" ht="15">
      <c r="F180" s="98"/>
    </row>
    <row r="181" ht="15">
      <c r="F181" s="98"/>
    </row>
    <row r="182" ht="15">
      <c r="F182" s="98"/>
    </row>
    <row r="183" ht="15">
      <c r="F183" s="98"/>
    </row>
    <row r="184" ht="15">
      <c r="F184" s="98"/>
    </row>
    <row r="185" ht="15">
      <c r="F185" s="98"/>
    </row>
    <row r="186" ht="15">
      <c r="F186" s="98"/>
    </row>
    <row r="187" ht="15">
      <c r="F187" s="98"/>
    </row>
    <row r="188" ht="15">
      <c r="F188" s="98"/>
    </row>
    <row r="189" ht="15">
      <c r="F189" s="98"/>
    </row>
    <row r="190" ht="15">
      <c r="F190" s="98"/>
    </row>
    <row r="191" ht="15">
      <c r="F191" s="98"/>
    </row>
    <row r="192" ht="15">
      <c r="F192" s="98"/>
    </row>
    <row r="193" ht="15">
      <c r="F193" s="98"/>
    </row>
    <row r="194" ht="15">
      <c r="F194" s="98"/>
    </row>
    <row r="195" ht="15">
      <c r="F195" s="98"/>
    </row>
    <row r="196" ht="15">
      <c r="F196" s="98"/>
    </row>
    <row r="197" ht="15">
      <c r="F197" s="98"/>
    </row>
    <row r="198" ht="15">
      <c r="F198" s="98"/>
    </row>
    <row r="199" ht="15">
      <c r="F199" s="98"/>
    </row>
    <row r="200" ht="15">
      <c r="F200" s="98"/>
    </row>
    <row r="201" ht="15">
      <c r="F201" s="98"/>
    </row>
    <row r="202" ht="15">
      <c r="F202" s="98"/>
    </row>
    <row r="203" ht="15">
      <c r="F203" s="98"/>
    </row>
    <row r="204" ht="15">
      <c r="F204" s="98"/>
    </row>
    <row r="205" ht="15">
      <c r="F205" s="98"/>
    </row>
    <row r="206" ht="15">
      <c r="F206" s="98"/>
    </row>
    <row r="207" ht="15">
      <c r="F207" s="98"/>
    </row>
    <row r="208" ht="15">
      <c r="F208" s="98"/>
    </row>
    <row r="209" ht="15">
      <c r="F209" s="98"/>
    </row>
    <row r="210" ht="15">
      <c r="F210" s="98"/>
    </row>
    <row r="211" ht="15">
      <c r="F211" s="98"/>
    </row>
    <row r="212" ht="15">
      <c r="F212" s="98"/>
    </row>
    <row r="213" ht="15">
      <c r="F213" s="98"/>
    </row>
    <row r="214" ht="15">
      <c r="F214" s="98"/>
    </row>
    <row r="215" ht="15">
      <c r="F215" s="98"/>
    </row>
    <row r="216" ht="15">
      <c r="F216" s="98"/>
    </row>
    <row r="217" ht="15">
      <c r="F217" s="98"/>
    </row>
    <row r="218" ht="15">
      <c r="F218" s="98"/>
    </row>
    <row r="219" ht="15">
      <c r="F219" s="98"/>
    </row>
    <row r="220" ht="15">
      <c r="F220" s="98"/>
    </row>
    <row r="221" ht="15">
      <c r="F221" s="98"/>
    </row>
    <row r="222" ht="15">
      <c r="F222" s="98"/>
    </row>
    <row r="223" ht="15">
      <c r="F223" s="98"/>
    </row>
    <row r="224" ht="15">
      <c r="F224" s="98"/>
    </row>
    <row r="225" ht="15">
      <c r="F225" s="98"/>
    </row>
    <row r="226" ht="15">
      <c r="F226" s="98"/>
    </row>
    <row r="227" ht="15">
      <c r="F227" s="98"/>
    </row>
    <row r="228" ht="15">
      <c r="F228" s="98"/>
    </row>
    <row r="229" ht="15">
      <c r="F229" s="98"/>
    </row>
    <row r="230" ht="15">
      <c r="F230" s="98"/>
    </row>
    <row r="231" ht="15">
      <c r="F231" s="98"/>
    </row>
    <row r="232" ht="15">
      <c r="F232" s="98"/>
    </row>
    <row r="233" ht="15">
      <c r="F233" s="98"/>
    </row>
    <row r="234" ht="15">
      <c r="F234" s="98"/>
    </row>
    <row r="235" ht="15">
      <c r="F235" s="98"/>
    </row>
    <row r="236" ht="15">
      <c r="F236" s="98"/>
    </row>
    <row r="237" ht="15">
      <c r="F237" s="98"/>
    </row>
    <row r="238" ht="15">
      <c r="F238" s="98"/>
    </row>
    <row r="239" ht="15">
      <c r="F239" s="98"/>
    </row>
    <row r="240" ht="15">
      <c r="F240" s="98"/>
    </row>
    <row r="241" ht="15">
      <c r="F241" s="98"/>
    </row>
    <row r="242" ht="15">
      <c r="F242" s="98"/>
    </row>
    <row r="243" ht="15">
      <c r="F243" s="98"/>
    </row>
    <row r="244" ht="15">
      <c r="F244" s="98"/>
    </row>
    <row r="245" ht="15">
      <c r="F245" s="98"/>
    </row>
    <row r="246" ht="15">
      <c r="F246" s="98"/>
    </row>
    <row r="247" ht="15">
      <c r="F247" s="98"/>
    </row>
    <row r="248" ht="15">
      <c r="F248" s="98"/>
    </row>
    <row r="249" ht="15">
      <c r="F249" s="98"/>
    </row>
    <row r="250" ht="15">
      <c r="F250" s="98"/>
    </row>
    <row r="251" ht="15">
      <c r="F251" s="98"/>
    </row>
    <row r="252" ht="15">
      <c r="F252" s="98"/>
    </row>
    <row r="253" ht="15">
      <c r="F253" s="98"/>
    </row>
    <row r="254" ht="15">
      <c r="F254" s="98"/>
    </row>
    <row r="255" ht="15">
      <c r="F255" s="98"/>
    </row>
    <row r="256" ht="15">
      <c r="F256" s="98"/>
    </row>
    <row r="257" ht="15">
      <c r="F257" s="98"/>
    </row>
    <row r="258" ht="15">
      <c r="F258" s="98"/>
    </row>
    <row r="259" ht="15">
      <c r="F259" s="98"/>
    </row>
    <row r="260" ht="15">
      <c r="F260" s="98"/>
    </row>
    <row r="261" ht="15">
      <c r="F261" s="98"/>
    </row>
    <row r="262" ht="15">
      <c r="F262" s="98"/>
    </row>
    <row r="263" ht="15">
      <c r="F263" s="98"/>
    </row>
    <row r="264" ht="15">
      <c r="F264" s="98"/>
    </row>
    <row r="265" ht="15">
      <c r="F265" s="98"/>
    </row>
    <row r="266" ht="15">
      <c r="F266" s="98"/>
    </row>
    <row r="267" ht="15">
      <c r="F267" s="98"/>
    </row>
    <row r="268" ht="15">
      <c r="F268" s="98"/>
    </row>
    <row r="269" ht="15">
      <c r="F269" s="98"/>
    </row>
    <row r="270" ht="15">
      <c r="F270" s="98"/>
    </row>
    <row r="271" ht="15">
      <c r="F271" s="98"/>
    </row>
    <row r="272" ht="15">
      <c r="F272" s="98"/>
    </row>
    <row r="273" ht="15">
      <c r="F273" s="98"/>
    </row>
    <row r="274" ht="15">
      <c r="F274" s="98"/>
    </row>
    <row r="275" ht="15">
      <c r="F275" s="98"/>
    </row>
    <row r="276" ht="15">
      <c r="F276" s="98"/>
    </row>
    <row r="277" ht="15">
      <c r="F277" s="98"/>
    </row>
    <row r="278" ht="15">
      <c r="F278" s="98"/>
    </row>
    <row r="279" ht="15">
      <c r="F279" s="98"/>
    </row>
    <row r="280" ht="15">
      <c r="F280" s="98"/>
    </row>
    <row r="281" ht="15">
      <c r="F281" s="98"/>
    </row>
    <row r="282" ht="15">
      <c r="F282" s="98"/>
    </row>
    <row r="283" ht="15">
      <c r="F283" s="98"/>
    </row>
    <row r="284" ht="15">
      <c r="F284" s="98"/>
    </row>
    <row r="285" ht="15">
      <c r="F285" s="98"/>
    </row>
    <row r="286" ht="15">
      <c r="F286" s="98"/>
    </row>
    <row r="287" ht="15">
      <c r="F287" s="98"/>
    </row>
    <row r="288" ht="15">
      <c r="F288" s="98"/>
    </row>
    <row r="289" ht="15">
      <c r="F289" s="98"/>
    </row>
    <row r="290" ht="15">
      <c r="F290" s="98"/>
    </row>
    <row r="291" ht="15">
      <c r="F291" s="98"/>
    </row>
    <row r="292" ht="15">
      <c r="F292" s="98"/>
    </row>
    <row r="293" ht="15">
      <c r="F293" s="98"/>
    </row>
    <row r="294" ht="15">
      <c r="F294" s="98"/>
    </row>
    <row r="295" ht="15">
      <c r="F295" s="98"/>
    </row>
    <row r="296" ht="15">
      <c r="F296" s="98"/>
    </row>
    <row r="297" ht="15">
      <c r="F297" s="98"/>
    </row>
    <row r="298" ht="15">
      <c r="F298" s="98"/>
    </row>
    <row r="299" ht="15">
      <c r="F299" s="98"/>
    </row>
    <row r="300" ht="15">
      <c r="F300" s="98"/>
    </row>
    <row r="301" ht="15">
      <c r="F301" s="98"/>
    </row>
    <row r="302" ht="15">
      <c r="F302" s="98"/>
    </row>
    <row r="303" ht="15">
      <c r="F303" s="98"/>
    </row>
    <row r="304" ht="15">
      <c r="F304" s="98"/>
    </row>
    <row r="305" ht="15">
      <c r="F305" s="98"/>
    </row>
    <row r="306" ht="15">
      <c r="F306" s="98"/>
    </row>
    <row r="307" ht="15">
      <c r="F307" s="98"/>
    </row>
    <row r="308" ht="15">
      <c r="F308" s="98"/>
    </row>
    <row r="309" ht="15">
      <c r="F309" s="98"/>
    </row>
    <row r="310" ht="15">
      <c r="F310" s="98"/>
    </row>
    <row r="311" ht="15">
      <c r="F311" s="98"/>
    </row>
  </sheetData>
  <sheetProtection/>
  <mergeCells count="4">
    <mergeCell ref="A4:C4"/>
    <mergeCell ref="A1:F1"/>
    <mergeCell ref="A3:B3"/>
    <mergeCell ref="A2:B2"/>
  </mergeCells>
  <printOptions gridLines="1" horizontalCentered="1"/>
  <pageMargins left="0.2" right="0.35" top="0.5" bottom="0.24" header="0.5" footer="0.43"/>
  <pageSetup fitToHeight="5" horizontalDpi="600" verticalDpi="600" orientation="landscape" scale="80" r:id="rId3"/>
  <headerFooter alignWithMargins="0">
    <oddFooter>&amp;L&amp;D&amp;C&amp;P of &amp;N&amp;R &amp;F</oddFooter>
  </headerFooter>
  <rowBreaks count="3" manualBreakCount="3">
    <brk id="26" max="4" man="1"/>
    <brk id="40" max="6" man="1"/>
    <brk id="69" max="6" man="1"/>
  </rowBreaks>
  <legacyDrawing r:id="rId2"/>
</worksheet>
</file>

<file path=xl/worksheets/sheet2.xml><?xml version="1.0" encoding="utf-8"?>
<worksheet xmlns="http://schemas.openxmlformats.org/spreadsheetml/2006/main" xmlns:r="http://schemas.openxmlformats.org/officeDocument/2006/relationships">
  <dimension ref="A1:U303"/>
  <sheetViews>
    <sheetView zoomScale="95" zoomScaleNormal="95" zoomScalePageLayoutView="0" workbookViewId="0" topLeftCell="A1">
      <selection activeCell="E85" sqref="E85"/>
    </sheetView>
  </sheetViews>
  <sheetFormatPr defaultColWidth="11.421875" defaultRowHeight="12.75"/>
  <cols>
    <col min="1" max="1" width="4.00390625" style="4" customWidth="1"/>
    <col min="2" max="2" width="7.421875" style="10" customWidth="1"/>
    <col min="3" max="3" width="8.7109375" style="4" customWidth="1"/>
    <col min="4" max="4" width="7.7109375" style="4" customWidth="1"/>
    <col min="5" max="5" width="81.421875" style="9" customWidth="1"/>
    <col min="6" max="6" width="6.421875" style="9" customWidth="1"/>
    <col min="7" max="7" width="22.28125" style="9" customWidth="1"/>
    <col min="8" max="8" width="32.421875" style="4" customWidth="1"/>
    <col min="9" max="16384" width="11.421875" style="4" customWidth="1"/>
  </cols>
  <sheetData>
    <row r="1" spans="1:21" s="23" customFormat="1" ht="30" customHeight="1" thickBot="1">
      <c r="A1" s="175" t="s">
        <v>113</v>
      </c>
      <c r="B1" s="176"/>
      <c r="C1" s="176"/>
      <c r="D1" s="176"/>
      <c r="E1" s="177"/>
      <c r="F1" s="177"/>
      <c r="G1" s="178"/>
      <c r="H1" s="22"/>
      <c r="I1" s="22"/>
      <c r="J1" s="22"/>
      <c r="K1" s="22"/>
      <c r="L1" s="22"/>
      <c r="M1" s="22"/>
      <c r="N1" s="22"/>
      <c r="O1" s="22"/>
      <c r="P1" s="22"/>
      <c r="Q1" s="22"/>
      <c r="R1" s="22"/>
      <c r="S1" s="22"/>
      <c r="T1" s="22"/>
      <c r="U1" s="22"/>
    </row>
    <row r="2" spans="1:21" s="23" customFormat="1" ht="29.25" customHeight="1" thickBot="1">
      <c r="A2" s="170" t="s">
        <v>87</v>
      </c>
      <c r="B2" s="179"/>
      <c r="C2" s="171"/>
      <c r="D2" s="38">
        <v>39542</v>
      </c>
      <c r="E2" s="168" t="s">
        <v>163</v>
      </c>
      <c r="F2" s="169"/>
      <c r="G2" s="39" t="s">
        <v>123</v>
      </c>
      <c r="H2" s="22"/>
      <c r="I2" s="22"/>
      <c r="J2" s="22"/>
      <c r="K2" s="22"/>
      <c r="L2" s="22"/>
      <c r="M2" s="22"/>
      <c r="N2" s="22"/>
      <c r="O2" s="22"/>
      <c r="P2" s="22"/>
      <c r="Q2" s="22"/>
      <c r="R2" s="22"/>
      <c r="S2" s="22"/>
      <c r="T2" s="22"/>
      <c r="U2" s="22"/>
    </row>
    <row r="3" spans="1:7" s="23" customFormat="1" ht="29.25" customHeight="1" thickBot="1">
      <c r="A3" s="170" t="s">
        <v>88</v>
      </c>
      <c r="B3" s="179"/>
      <c r="C3" s="171"/>
      <c r="D3" s="40">
        <v>39549</v>
      </c>
      <c r="E3" s="170" t="s">
        <v>164</v>
      </c>
      <c r="F3" s="171"/>
      <c r="G3" s="39" t="s">
        <v>124</v>
      </c>
    </row>
    <row r="4" spans="1:7" s="23" customFormat="1" ht="35.25" customHeight="1" thickBot="1">
      <c r="A4" s="172" t="s">
        <v>132</v>
      </c>
      <c r="B4" s="173"/>
      <c r="C4" s="173"/>
      <c r="D4" s="174"/>
      <c r="E4" s="168" t="s">
        <v>185</v>
      </c>
      <c r="F4" s="169"/>
      <c r="G4" s="39" t="s">
        <v>125</v>
      </c>
    </row>
    <row r="5" spans="1:7" s="12" customFormat="1" ht="30" customHeight="1" thickBot="1">
      <c r="A5" s="41" t="s">
        <v>129</v>
      </c>
      <c r="B5" s="41" t="s">
        <v>91</v>
      </c>
      <c r="C5" s="41" t="s">
        <v>90</v>
      </c>
      <c r="D5" s="42" t="s">
        <v>161</v>
      </c>
      <c r="E5" s="43" t="s">
        <v>89</v>
      </c>
      <c r="F5" s="44" t="s">
        <v>162</v>
      </c>
      <c r="G5" s="45" t="s">
        <v>110</v>
      </c>
    </row>
    <row r="6" spans="1:9" s="7" customFormat="1" ht="15.75">
      <c r="A6" s="32"/>
      <c r="B6" s="46"/>
      <c r="C6" s="47"/>
      <c r="D6" s="48"/>
      <c r="E6" s="51" t="s">
        <v>93</v>
      </c>
      <c r="F6" s="49"/>
      <c r="G6" s="50"/>
      <c r="H6" s="6"/>
      <c r="I6" s="13"/>
    </row>
    <row r="7" spans="1:7" ht="24.75" customHeight="1">
      <c r="A7" s="84">
        <v>1</v>
      </c>
      <c r="B7" s="56" t="s">
        <v>92</v>
      </c>
      <c r="C7" s="57">
        <f aca="true" t="shared" si="0" ref="C7:C14">$D$2-186</f>
        <v>39356</v>
      </c>
      <c r="D7" s="58"/>
      <c r="E7" s="59" t="s">
        <v>184</v>
      </c>
      <c r="F7" s="60"/>
      <c r="G7" s="61"/>
    </row>
    <row r="8" spans="1:7" ht="15">
      <c r="A8" s="85">
        <v>2</v>
      </c>
      <c r="B8" s="56" t="s">
        <v>92</v>
      </c>
      <c r="C8" s="57">
        <f t="shared" si="0"/>
        <v>39356</v>
      </c>
      <c r="D8" s="58"/>
      <c r="E8" s="59" t="s">
        <v>224</v>
      </c>
      <c r="F8" s="60">
        <v>1</v>
      </c>
      <c r="G8" s="61" t="s">
        <v>85</v>
      </c>
    </row>
    <row r="9" spans="1:7" ht="27" customHeight="1">
      <c r="A9" s="85">
        <v>3</v>
      </c>
      <c r="B9" s="56" t="s">
        <v>92</v>
      </c>
      <c r="C9" s="57">
        <f t="shared" si="0"/>
        <v>39356</v>
      </c>
      <c r="D9" s="58"/>
      <c r="E9" s="59" t="s">
        <v>114</v>
      </c>
      <c r="F9" s="60" t="s">
        <v>111</v>
      </c>
      <c r="G9" s="61" t="s">
        <v>107</v>
      </c>
    </row>
    <row r="10" spans="1:7" ht="15">
      <c r="A10" s="85">
        <v>4</v>
      </c>
      <c r="B10" s="56" t="s">
        <v>115</v>
      </c>
      <c r="C10" s="57">
        <f>$D$2-186</f>
        <v>39356</v>
      </c>
      <c r="D10" s="58"/>
      <c r="E10" s="59" t="s">
        <v>175</v>
      </c>
      <c r="F10" s="60">
        <v>4</v>
      </c>
      <c r="G10" s="61"/>
    </row>
    <row r="11" spans="1:7" ht="15">
      <c r="A11" s="85">
        <v>5</v>
      </c>
      <c r="B11" s="56" t="s">
        <v>92</v>
      </c>
      <c r="C11" s="57">
        <f t="shared" si="0"/>
        <v>39356</v>
      </c>
      <c r="D11" s="62"/>
      <c r="E11" s="55" t="s">
        <v>120</v>
      </c>
      <c r="F11" s="63"/>
      <c r="G11" s="64"/>
    </row>
    <row r="12" spans="1:7" ht="15.75" customHeight="1">
      <c r="A12" s="85">
        <v>6</v>
      </c>
      <c r="B12" s="56" t="s">
        <v>92</v>
      </c>
      <c r="C12" s="57">
        <f t="shared" si="0"/>
        <v>39356</v>
      </c>
      <c r="D12" s="62"/>
      <c r="E12" s="65" t="s">
        <v>188</v>
      </c>
      <c r="F12" s="63">
        <v>9</v>
      </c>
      <c r="G12" s="61" t="s">
        <v>151</v>
      </c>
    </row>
    <row r="13" spans="1:7" ht="15">
      <c r="A13" s="85">
        <v>7</v>
      </c>
      <c r="B13" s="56" t="s">
        <v>115</v>
      </c>
      <c r="C13" s="57">
        <f t="shared" si="0"/>
        <v>39356</v>
      </c>
      <c r="D13" s="62"/>
      <c r="E13" s="65" t="s">
        <v>166</v>
      </c>
      <c r="F13" s="63">
        <v>7</v>
      </c>
      <c r="G13" s="64"/>
    </row>
    <row r="14" spans="1:7" ht="15.75" customHeight="1">
      <c r="A14" s="85">
        <v>8</v>
      </c>
      <c r="B14" s="56" t="s">
        <v>92</v>
      </c>
      <c r="C14" s="57">
        <f t="shared" si="0"/>
        <v>39356</v>
      </c>
      <c r="D14" s="62"/>
      <c r="E14" s="65" t="s">
        <v>189</v>
      </c>
      <c r="F14" s="60"/>
      <c r="G14" s="64"/>
    </row>
    <row r="15" spans="1:7" ht="15">
      <c r="A15" s="87"/>
      <c r="B15" s="34"/>
      <c r="C15" s="35"/>
      <c r="D15" s="36"/>
      <c r="E15" s="51" t="s">
        <v>102</v>
      </c>
      <c r="F15" s="51"/>
      <c r="G15" s="52"/>
    </row>
    <row r="16" spans="1:7" ht="14.25" customHeight="1">
      <c r="A16" s="84">
        <v>9</v>
      </c>
      <c r="B16" s="56" t="s">
        <v>92</v>
      </c>
      <c r="C16" s="57">
        <f>$D$2-155</f>
        <v>39387</v>
      </c>
      <c r="D16" s="58"/>
      <c r="E16" s="59" t="s">
        <v>186</v>
      </c>
      <c r="F16" s="60"/>
      <c r="G16" s="61"/>
    </row>
    <row r="17" spans="1:7" ht="26.25" customHeight="1">
      <c r="A17" s="85">
        <v>10</v>
      </c>
      <c r="B17" s="56" t="s">
        <v>92</v>
      </c>
      <c r="C17" s="57">
        <f>$D$2-155</f>
        <v>39387</v>
      </c>
      <c r="D17" s="62"/>
      <c r="E17" s="65" t="s">
        <v>219</v>
      </c>
      <c r="F17" s="60"/>
      <c r="G17" s="61" t="s">
        <v>109</v>
      </c>
    </row>
    <row r="18" spans="1:7" ht="15" customHeight="1">
      <c r="A18" s="85">
        <v>11</v>
      </c>
      <c r="B18" s="56" t="s">
        <v>92</v>
      </c>
      <c r="C18" s="57">
        <f>$D$2-155</f>
        <v>39387</v>
      </c>
      <c r="D18" s="62"/>
      <c r="E18" s="66" t="s">
        <v>217</v>
      </c>
      <c r="F18" s="67"/>
      <c r="G18" s="64"/>
    </row>
    <row r="19" spans="1:7" ht="14.25" customHeight="1">
      <c r="A19" s="85">
        <v>12</v>
      </c>
      <c r="B19" s="56" t="s">
        <v>92</v>
      </c>
      <c r="C19" s="57">
        <f>$D$2-155</f>
        <v>39387</v>
      </c>
      <c r="D19" s="62"/>
      <c r="E19" s="65" t="s">
        <v>187</v>
      </c>
      <c r="F19" s="60"/>
      <c r="G19" s="61" t="s">
        <v>109</v>
      </c>
    </row>
    <row r="20" spans="1:7" ht="15">
      <c r="A20" s="87"/>
      <c r="B20" s="34"/>
      <c r="C20" s="35"/>
      <c r="D20" s="36"/>
      <c r="E20" s="37" t="s">
        <v>94</v>
      </c>
      <c r="F20" s="37"/>
      <c r="G20" s="53"/>
    </row>
    <row r="21" spans="1:7" ht="15">
      <c r="A21" s="84">
        <v>13</v>
      </c>
      <c r="B21" s="56" t="s">
        <v>92</v>
      </c>
      <c r="C21" s="57">
        <f>$D$2-124</f>
        <v>39418</v>
      </c>
      <c r="D21" s="62"/>
      <c r="E21" s="65" t="s">
        <v>225</v>
      </c>
      <c r="F21" s="60"/>
      <c r="G21" s="64"/>
    </row>
    <row r="22" spans="1:7" ht="15">
      <c r="A22" s="85">
        <v>14</v>
      </c>
      <c r="B22" s="56" t="s">
        <v>92</v>
      </c>
      <c r="C22" s="57">
        <f>$D$2-124</f>
        <v>39418</v>
      </c>
      <c r="D22" s="58"/>
      <c r="E22" s="68" t="s">
        <v>190</v>
      </c>
      <c r="F22" s="67">
        <v>16</v>
      </c>
      <c r="G22" s="69" t="s">
        <v>152</v>
      </c>
    </row>
    <row r="23" spans="1:7" ht="24.75" customHeight="1">
      <c r="A23" s="85">
        <v>15</v>
      </c>
      <c r="B23" s="56" t="s">
        <v>116</v>
      </c>
      <c r="C23" s="57">
        <f>$D$2-124</f>
        <v>39418</v>
      </c>
      <c r="D23" s="58"/>
      <c r="E23" s="59" t="s">
        <v>216</v>
      </c>
      <c r="F23" s="60">
        <v>10</v>
      </c>
      <c r="G23" s="61" t="s">
        <v>86</v>
      </c>
    </row>
    <row r="24" spans="1:7" ht="25.5">
      <c r="A24" s="85">
        <v>16</v>
      </c>
      <c r="B24" s="56" t="s">
        <v>92</v>
      </c>
      <c r="C24" s="57">
        <f aca="true" t="shared" si="1" ref="C24:C30">$D$2-124</f>
        <v>39418</v>
      </c>
      <c r="D24" s="58"/>
      <c r="E24" s="59" t="s">
        <v>222</v>
      </c>
      <c r="F24" s="60">
        <v>6</v>
      </c>
      <c r="G24" s="61" t="s">
        <v>104</v>
      </c>
    </row>
    <row r="25" spans="1:7" ht="14.25" customHeight="1">
      <c r="A25" s="85">
        <v>17</v>
      </c>
      <c r="B25" s="56" t="s">
        <v>92</v>
      </c>
      <c r="C25" s="57">
        <f t="shared" si="1"/>
        <v>39418</v>
      </c>
      <c r="D25" s="83"/>
      <c r="E25" s="59" t="s">
        <v>126</v>
      </c>
      <c r="F25" s="60"/>
      <c r="G25" s="70" t="s">
        <v>156</v>
      </c>
    </row>
    <row r="26" spans="1:7" ht="15.75" customHeight="1">
      <c r="A26" s="85">
        <v>18</v>
      </c>
      <c r="B26" s="56" t="s">
        <v>99</v>
      </c>
      <c r="C26" s="57">
        <f>$D$2-124</f>
        <v>39418</v>
      </c>
      <c r="D26" s="72"/>
      <c r="E26" s="55" t="s">
        <v>218</v>
      </c>
      <c r="F26" s="60">
        <v>15</v>
      </c>
      <c r="G26" s="61" t="s">
        <v>154</v>
      </c>
    </row>
    <row r="27" spans="1:7" ht="15">
      <c r="A27" s="85">
        <v>19</v>
      </c>
      <c r="B27" s="56" t="s">
        <v>92</v>
      </c>
      <c r="C27" s="57">
        <f>$D$2-124</f>
        <v>39418</v>
      </c>
      <c r="D27" s="62"/>
      <c r="E27" s="66" t="s">
        <v>191</v>
      </c>
      <c r="F27" s="67">
        <v>8</v>
      </c>
      <c r="G27" s="64"/>
    </row>
    <row r="28" spans="1:7" ht="25.5">
      <c r="A28" s="85">
        <v>20</v>
      </c>
      <c r="B28" s="56" t="s">
        <v>92</v>
      </c>
      <c r="C28" s="57">
        <f t="shared" si="1"/>
        <v>39418</v>
      </c>
      <c r="D28" s="62"/>
      <c r="E28" s="65" t="s">
        <v>167</v>
      </c>
      <c r="F28" s="60"/>
      <c r="G28" s="64"/>
    </row>
    <row r="29" spans="1:7" ht="13.5" customHeight="1">
      <c r="A29" s="85">
        <v>21</v>
      </c>
      <c r="B29" s="56" t="s">
        <v>116</v>
      </c>
      <c r="C29" s="57">
        <f t="shared" si="1"/>
        <v>39418</v>
      </c>
      <c r="D29" s="62"/>
      <c r="E29" s="65" t="s">
        <v>192</v>
      </c>
      <c r="F29" s="60" t="s">
        <v>112</v>
      </c>
      <c r="G29" s="64"/>
    </row>
    <row r="30" spans="1:7" ht="25.5" customHeight="1">
      <c r="A30" s="85">
        <v>22</v>
      </c>
      <c r="B30" s="56" t="s">
        <v>92</v>
      </c>
      <c r="C30" s="57">
        <f t="shared" si="1"/>
        <v>39418</v>
      </c>
      <c r="D30" s="62"/>
      <c r="E30" s="65" t="s">
        <v>193</v>
      </c>
      <c r="F30" s="60">
        <v>13</v>
      </c>
      <c r="G30" s="64"/>
    </row>
    <row r="31" spans="1:7" ht="15">
      <c r="A31" s="87"/>
      <c r="B31" s="34"/>
      <c r="C31" s="35"/>
      <c r="D31" s="36"/>
      <c r="E31" s="37" t="s">
        <v>103</v>
      </c>
      <c r="F31" s="37"/>
      <c r="G31" s="53"/>
    </row>
    <row r="32" spans="1:7" ht="26.25" customHeight="1">
      <c r="A32" s="84">
        <v>23</v>
      </c>
      <c r="B32" s="56" t="s">
        <v>99</v>
      </c>
      <c r="C32" s="57">
        <f>$D$2-62</f>
        <v>39480</v>
      </c>
      <c r="D32" s="58"/>
      <c r="E32" s="59" t="s">
        <v>170</v>
      </c>
      <c r="F32" s="60">
        <v>20</v>
      </c>
      <c r="G32" s="64"/>
    </row>
    <row r="33" spans="1:7" ht="28.5" customHeight="1">
      <c r="A33" s="85">
        <v>24</v>
      </c>
      <c r="B33" s="71" t="s">
        <v>92</v>
      </c>
      <c r="C33" s="57">
        <f aca="true" t="shared" si="2" ref="C33:C39">$D$2-93</f>
        <v>39449</v>
      </c>
      <c r="D33" s="58"/>
      <c r="E33" s="73" t="s">
        <v>127</v>
      </c>
      <c r="F33" s="74"/>
      <c r="G33" s="75"/>
    </row>
    <row r="34" spans="1:7" ht="24.75" customHeight="1">
      <c r="A34" s="85">
        <v>25</v>
      </c>
      <c r="B34" s="56" t="s">
        <v>92</v>
      </c>
      <c r="C34" s="57">
        <f t="shared" si="2"/>
        <v>39449</v>
      </c>
      <c r="D34" s="58"/>
      <c r="E34" s="59" t="s">
        <v>168</v>
      </c>
      <c r="F34" s="60"/>
      <c r="G34" s="64"/>
    </row>
    <row r="35" spans="1:7" ht="15">
      <c r="A35" s="85">
        <v>26</v>
      </c>
      <c r="B35" s="56" t="s">
        <v>99</v>
      </c>
      <c r="C35" s="57">
        <f t="shared" si="2"/>
        <v>39449</v>
      </c>
      <c r="D35" s="58"/>
      <c r="E35" s="59" t="s">
        <v>194</v>
      </c>
      <c r="F35" s="60">
        <v>14</v>
      </c>
      <c r="G35" s="64"/>
    </row>
    <row r="36" spans="1:7" ht="15">
      <c r="A36" s="85">
        <v>27</v>
      </c>
      <c r="B36" s="56" t="s">
        <v>116</v>
      </c>
      <c r="C36" s="57">
        <f t="shared" si="2"/>
        <v>39449</v>
      </c>
      <c r="D36" s="62"/>
      <c r="E36" s="65" t="s">
        <v>195</v>
      </c>
      <c r="F36" s="60"/>
      <c r="G36" s="64"/>
    </row>
    <row r="37" spans="1:7" ht="25.5" customHeight="1">
      <c r="A37" s="85">
        <v>28</v>
      </c>
      <c r="B37" s="56" t="s">
        <v>99</v>
      </c>
      <c r="C37" s="57">
        <f t="shared" si="2"/>
        <v>39449</v>
      </c>
      <c r="D37" s="62"/>
      <c r="E37" s="65" t="s">
        <v>226</v>
      </c>
      <c r="F37" s="60">
        <v>17</v>
      </c>
      <c r="G37" s="64"/>
    </row>
    <row r="38" spans="1:7" ht="15">
      <c r="A38" s="87"/>
      <c r="B38" s="34"/>
      <c r="C38" s="35"/>
      <c r="D38" s="36"/>
      <c r="E38" s="37" t="s">
        <v>100</v>
      </c>
      <c r="F38" s="37"/>
      <c r="G38" s="53"/>
    </row>
    <row r="39" spans="1:7" ht="14.25" customHeight="1">
      <c r="A39" s="84">
        <v>29</v>
      </c>
      <c r="B39" s="56"/>
      <c r="C39" s="57">
        <f t="shared" si="2"/>
        <v>39449</v>
      </c>
      <c r="D39" s="58"/>
      <c r="E39" s="59" t="s">
        <v>220</v>
      </c>
      <c r="F39" s="60">
        <v>32</v>
      </c>
      <c r="G39" s="64"/>
    </row>
    <row r="40" spans="1:7" ht="15">
      <c r="A40" s="85">
        <v>30</v>
      </c>
      <c r="B40" s="56" t="s">
        <v>116</v>
      </c>
      <c r="C40" s="57">
        <f aca="true" t="shared" si="3" ref="C40:C46">$D$2-62</f>
        <v>39480</v>
      </c>
      <c r="D40" s="58"/>
      <c r="E40" s="59" t="s">
        <v>196</v>
      </c>
      <c r="F40" s="60">
        <v>24</v>
      </c>
      <c r="G40" s="64"/>
    </row>
    <row r="41" spans="1:7" ht="25.5">
      <c r="A41" s="85">
        <v>31</v>
      </c>
      <c r="B41" s="76" t="s">
        <v>99</v>
      </c>
      <c r="C41" s="57">
        <f t="shared" si="3"/>
        <v>39480</v>
      </c>
      <c r="D41" s="58"/>
      <c r="E41" s="59" t="s">
        <v>131</v>
      </c>
      <c r="F41" s="67">
        <v>29</v>
      </c>
      <c r="G41" s="64"/>
    </row>
    <row r="42" spans="1:7" ht="15.75" customHeight="1">
      <c r="A42" s="85">
        <v>32</v>
      </c>
      <c r="B42" s="56" t="s">
        <v>92</v>
      </c>
      <c r="C42" s="57">
        <f t="shared" si="3"/>
        <v>39480</v>
      </c>
      <c r="D42" s="62"/>
      <c r="E42" s="65" t="s">
        <v>195</v>
      </c>
      <c r="F42" s="60"/>
      <c r="G42" s="64"/>
    </row>
    <row r="43" spans="1:7" ht="15">
      <c r="A43" s="85">
        <v>33</v>
      </c>
      <c r="B43" s="56" t="s">
        <v>92</v>
      </c>
      <c r="C43" s="57">
        <f t="shared" si="3"/>
        <v>39480</v>
      </c>
      <c r="D43" s="62"/>
      <c r="E43" s="65" t="s">
        <v>169</v>
      </c>
      <c r="F43" s="60"/>
      <c r="G43" s="64"/>
    </row>
    <row r="44" spans="1:7" ht="15">
      <c r="A44" s="85">
        <v>34</v>
      </c>
      <c r="B44" s="56" t="s">
        <v>92</v>
      </c>
      <c r="C44" s="57">
        <f>$D$2-62</f>
        <v>39480</v>
      </c>
      <c r="D44" s="62"/>
      <c r="E44" s="65" t="s">
        <v>197</v>
      </c>
      <c r="F44" s="60">
        <v>27</v>
      </c>
      <c r="G44" s="70" t="s">
        <v>155</v>
      </c>
    </row>
    <row r="45" spans="1:7" ht="15">
      <c r="A45" s="85">
        <v>35</v>
      </c>
      <c r="B45" s="56" t="s">
        <v>92</v>
      </c>
      <c r="C45" s="57">
        <f>$D$2-62</f>
        <v>39480</v>
      </c>
      <c r="D45" s="62"/>
      <c r="E45" s="65" t="s">
        <v>223</v>
      </c>
      <c r="F45" s="60"/>
      <c r="G45" s="70"/>
    </row>
    <row r="46" spans="1:7" ht="25.5">
      <c r="A46" s="88">
        <v>36</v>
      </c>
      <c r="B46" s="56" t="s">
        <v>92</v>
      </c>
      <c r="C46" s="57">
        <f t="shared" si="3"/>
        <v>39480</v>
      </c>
      <c r="D46" s="62"/>
      <c r="E46" s="55" t="s">
        <v>221</v>
      </c>
      <c r="F46" s="63">
        <v>26</v>
      </c>
      <c r="G46" s="64"/>
    </row>
    <row r="47" spans="1:7" ht="15">
      <c r="A47" s="87"/>
      <c r="B47" s="34"/>
      <c r="C47" s="35"/>
      <c r="D47" s="36"/>
      <c r="E47" s="37" t="s">
        <v>101</v>
      </c>
      <c r="F47" s="37"/>
      <c r="G47" s="53"/>
    </row>
    <row r="48" spans="1:7" ht="15">
      <c r="A48" s="84">
        <v>37</v>
      </c>
      <c r="B48" s="56" t="s">
        <v>98</v>
      </c>
      <c r="C48" s="57">
        <f aca="true" t="shared" si="4" ref="C48:C56">$D$2-31</f>
        <v>39511</v>
      </c>
      <c r="D48" s="58"/>
      <c r="E48" s="59" t="s">
        <v>198</v>
      </c>
      <c r="F48" s="63">
        <v>21</v>
      </c>
      <c r="G48" s="64"/>
    </row>
    <row r="49" spans="1:7" ht="15">
      <c r="A49" s="85">
        <v>38</v>
      </c>
      <c r="B49" s="56" t="s">
        <v>99</v>
      </c>
      <c r="C49" s="57">
        <f t="shared" si="4"/>
        <v>39511</v>
      </c>
      <c r="D49" s="58"/>
      <c r="E49" s="59" t="s">
        <v>199</v>
      </c>
      <c r="F49" s="63">
        <v>25</v>
      </c>
      <c r="G49" s="64"/>
    </row>
    <row r="50" spans="1:7" ht="15">
      <c r="A50" s="85">
        <v>39</v>
      </c>
      <c r="B50" s="56" t="s">
        <v>92</v>
      </c>
      <c r="C50" s="57">
        <f t="shared" si="4"/>
        <v>39511</v>
      </c>
      <c r="D50" s="58"/>
      <c r="E50" s="59" t="s">
        <v>172</v>
      </c>
      <c r="F50" s="63">
        <v>24</v>
      </c>
      <c r="G50" s="64"/>
    </row>
    <row r="51" spans="1:7" ht="27.75" customHeight="1">
      <c r="A51" s="85">
        <v>40</v>
      </c>
      <c r="B51" s="56" t="s">
        <v>92</v>
      </c>
      <c r="C51" s="57">
        <f t="shared" si="4"/>
        <v>39511</v>
      </c>
      <c r="D51" s="58"/>
      <c r="E51" s="73" t="s">
        <v>200</v>
      </c>
      <c r="F51" s="63"/>
      <c r="G51" s="64"/>
    </row>
    <row r="52" spans="1:8" ht="27" customHeight="1">
      <c r="A52" s="85">
        <v>41</v>
      </c>
      <c r="B52" s="56" t="s">
        <v>99</v>
      </c>
      <c r="C52" s="57">
        <f t="shared" si="4"/>
        <v>39511</v>
      </c>
      <c r="D52" s="62"/>
      <c r="E52" s="55" t="s">
        <v>171</v>
      </c>
      <c r="F52" s="63">
        <v>22</v>
      </c>
      <c r="G52" s="64"/>
      <c r="H52" s="9"/>
    </row>
    <row r="53" spans="1:7" ht="15">
      <c r="A53" s="85">
        <v>42</v>
      </c>
      <c r="B53" s="56" t="s">
        <v>99</v>
      </c>
      <c r="C53" s="57">
        <f t="shared" si="4"/>
        <v>39511</v>
      </c>
      <c r="D53" s="62"/>
      <c r="E53" s="55" t="s">
        <v>173</v>
      </c>
      <c r="F53" s="63">
        <v>28</v>
      </c>
      <c r="G53" s="61" t="s">
        <v>108</v>
      </c>
    </row>
    <row r="54" spans="1:7" ht="15">
      <c r="A54" s="85">
        <v>43</v>
      </c>
      <c r="B54" s="56" t="s">
        <v>92</v>
      </c>
      <c r="C54" s="57">
        <f t="shared" si="4"/>
        <v>39511</v>
      </c>
      <c r="D54" s="62"/>
      <c r="E54" s="77" t="s">
        <v>201</v>
      </c>
      <c r="F54" s="63">
        <v>30</v>
      </c>
      <c r="G54" s="64"/>
    </row>
    <row r="55" spans="1:7" ht="15">
      <c r="A55" s="85">
        <v>44</v>
      </c>
      <c r="B55" s="56" t="s">
        <v>92</v>
      </c>
      <c r="C55" s="57">
        <f t="shared" si="4"/>
        <v>39511</v>
      </c>
      <c r="D55" s="62"/>
      <c r="E55" s="77" t="s">
        <v>202</v>
      </c>
      <c r="F55" s="63">
        <v>31</v>
      </c>
      <c r="G55" s="64"/>
    </row>
    <row r="56" spans="1:7" ht="15">
      <c r="A56" s="85">
        <v>45</v>
      </c>
      <c r="B56" s="56" t="s">
        <v>92</v>
      </c>
      <c r="C56" s="57">
        <f t="shared" si="4"/>
        <v>39511</v>
      </c>
      <c r="D56" s="62"/>
      <c r="E56" s="77" t="s">
        <v>203</v>
      </c>
      <c r="F56" s="63">
        <v>38</v>
      </c>
      <c r="G56" s="64"/>
    </row>
    <row r="57" spans="1:7" ht="15">
      <c r="A57" s="87"/>
      <c r="B57" s="34"/>
      <c r="C57" s="35"/>
      <c r="D57" s="36"/>
      <c r="E57" s="37" t="s">
        <v>105</v>
      </c>
      <c r="F57" s="37"/>
      <c r="G57" s="53"/>
    </row>
    <row r="58" spans="1:7" ht="27" customHeight="1">
      <c r="A58" s="84">
        <v>46</v>
      </c>
      <c r="B58" s="56" t="s">
        <v>99</v>
      </c>
      <c r="C58" s="57">
        <f aca="true" t="shared" si="5" ref="C58:C66">$D$2-14</f>
        <v>39528</v>
      </c>
      <c r="D58" s="62"/>
      <c r="E58" s="77" t="s">
        <v>204</v>
      </c>
      <c r="F58" s="63">
        <v>35</v>
      </c>
      <c r="G58" s="64"/>
    </row>
    <row r="59" spans="1:7" ht="14.25" customHeight="1">
      <c r="A59" s="85">
        <v>47</v>
      </c>
      <c r="B59" s="56" t="s">
        <v>99</v>
      </c>
      <c r="C59" s="57">
        <f t="shared" si="5"/>
        <v>39528</v>
      </c>
      <c r="D59" s="62"/>
      <c r="E59" s="77" t="s">
        <v>205</v>
      </c>
      <c r="F59" s="63">
        <v>35</v>
      </c>
      <c r="G59" s="64"/>
    </row>
    <row r="60" spans="1:7" ht="25.5">
      <c r="A60" s="85">
        <v>48</v>
      </c>
      <c r="B60" s="56" t="s">
        <v>98</v>
      </c>
      <c r="C60" s="57">
        <f t="shared" si="5"/>
        <v>39528</v>
      </c>
      <c r="D60" s="62"/>
      <c r="E60" s="77" t="s">
        <v>174</v>
      </c>
      <c r="F60" s="63">
        <v>36</v>
      </c>
      <c r="G60" s="61" t="s">
        <v>153</v>
      </c>
    </row>
    <row r="61" spans="1:7" ht="15">
      <c r="A61" s="85">
        <v>49</v>
      </c>
      <c r="B61" s="56" t="s">
        <v>99</v>
      </c>
      <c r="C61" s="57">
        <f t="shared" si="5"/>
        <v>39528</v>
      </c>
      <c r="D61" s="62"/>
      <c r="E61" s="77" t="s">
        <v>206</v>
      </c>
      <c r="F61" s="63">
        <v>42</v>
      </c>
      <c r="G61" s="78"/>
    </row>
    <row r="62" spans="1:7" ht="15">
      <c r="A62" s="85">
        <v>50</v>
      </c>
      <c r="B62" s="56" t="s">
        <v>92</v>
      </c>
      <c r="C62" s="57">
        <f t="shared" si="5"/>
        <v>39528</v>
      </c>
      <c r="D62" s="62"/>
      <c r="E62" s="77" t="s">
        <v>183</v>
      </c>
      <c r="F62" s="63">
        <v>39</v>
      </c>
      <c r="G62" s="78"/>
    </row>
    <row r="63" spans="1:7" ht="15">
      <c r="A63" s="85">
        <v>51</v>
      </c>
      <c r="B63" s="56" t="s">
        <v>92</v>
      </c>
      <c r="C63" s="57">
        <f t="shared" si="5"/>
        <v>39528</v>
      </c>
      <c r="D63" s="62"/>
      <c r="E63" s="77" t="s">
        <v>182</v>
      </c>
      <c r="F63" s="63">
        <v>40</v>
      </c>
      <c r="G63" s="78"/>
    </row>
    <row r="64" spans="1:7" ht="15">
      <c r="A64" s="85">
        <v>52</v>
      </c>
      <c r="B64" s="56" t="s">
        <v>92</v>
      </c>
      <c r="C64" s="57">
        <f t="shared" si="5"/>
        <v>39528</v>
      </c>
      <c r="D64" s="62"/>
      <c r="E64" s="65" t="s">
        <v>181</v>
      </c>
      <c r="F64" s="60">
        <v>46</v>
      </c>
      <c r="G64" s="78"/>
    </row>
    <row r="65" spans="1:7" ht="15">
      <c r="A65" s="85">
        <v>53</v>
      </c>
      <c r="B65" s="56" t="s">
        <v>117</v>
      </c>
      <c r="C65" s="57">
        <f t="shared" si="5"/>
        <v>39528</v>
      </c>
      <c r="D65" s="62"/>
      <c r="E65" s="77" t="s">
        <v>179</v>
      </c>
      <c r="F65" s="63">
        <v>47</v>
      </c>
      <c r="G65" s="79" t="s">
        <v>157</v>
      </c>
    </row>
    <row r="66" spans="1:7" ht="15.75" customHeight="1">
      <c r="A66" s="85">
        <v>54</v>
      </c>
      <c r="B66" s="56" t="s">
        <v>92</v>
      </c>
      <c r="C66" s="57">
        <f t="shared" si="5"/>
        <v>39528</v>
      </c>
      <c r="D66" s="62"/>
      <c r="E66" s="77" t="s">
        <v>180</v>
      </c>
      <c r="F66" s="63">
        <v>43</v>
      </c>
      <c r="G66" s="79" t="s">
        <v>158</v>
      </c>
    </row>
    <row r="67" spans="1:7" ht="15">
      <c r="A67" s="87"/>
      <c r="B67" s="34"/>
      <c r="C67" s="35"/>
      <c r="D67" s="36"/>
      <c r="E67" s="37" t="s">
        <v>95</v>
      </c>
      <c r="F67" s="37"/>
      <c r="G67" s="54"/>
    </row>
    <row r="68" spans="1:7" ht="15">
      <c r="A68" s="84">
        <v>55</v>
      </c>
      <c r="B68" s="56" t="s">
        <v>92</v>
      </c>
      <c r="C68" s="57">
        <f>$D$2-7</f>
        <v>39535</v>
      </c>
      <c r="D68" s="62"/>
      <c r="E68" s="77" t="s">
        <v>178</v>
      </c>
      <c r="F68" s="63"/>
      <c r="G68" s="79" t="s">
        <v>157</v>
      </c>
    </row>
    <row r="69" spans="1:7" ht="15" customHeight="1">
      <c r="A69" s="85">
        <v>56</v>
      </c>
      <c r="B69" s="56" t="s">
        <v>116</v>
      </c>
      <c r="C69" s="57">
        <f>$D$2-7</f>
        <v>39535</v>
      </c>
      <c r="D69" s="62"/>
      <c r="E69" s="77" t="s">
        <v>227</v>
      </c>
      <c r="F69" s="63" t="s">
        <v>119</v>
      </c>
      <c r="G69" s="78"/>
    </row>
    <row r="70" spans="1:7" ht="13.5" customHeight="1">
      <c r="A70" s="85">
        <v>57</v>
      </c>
      <c r="B70" s="56" t="s">
        <v>92</v>
      </c>
      <c r="C70" s="57">
        <f>$D$2-7</f>
        <v>39535</v>
      </c>
      <c r="D70" s="62"/>
      <c r="E70" s="65" t="s">
        <v>177</v>
      </c>
      <c r="F70" s="60">
        <v>48</v>
      </c>
      <c r="G70" s="78"/>
    </row>
    <row r="71" spans="1:7" ht="15">
      <c r="A71" s="87"/>
      <c r="B71" s="34"/>
      <c r="C71" s="35"/>
      <c r="D71" s="36"/>
      <c r="E71" s="37" t="s">
        <v>121</v>
      </c>
      <c r="F71" s="37"/>
      <c r="G71" s="53"/>
    </row>
    <row r="72" spans="1:7" ht="15">
      <c r="A72" s="84">
        <v>58</v>
      </c>
      <c r="B72" s="56" t="s">
        <v>99</v>
      </c>
      <c r="C72" s="57">
        <f>$D$2-3</f>
        <v>39539</v>
      </c>
      <c r="D72" s="58"/>
      <c r="E72" s="59" t="s">
        <v>207</v>
      </c>
      <c r="F72" s="60">
        <v>51</v>
      </c>
      <c r="G72" s="61" t="s">
        <v>128</v>
      </c>
    </row>
    <row r="73" spans="1:7" ht="15">
      <c r="A73" s="85">
        <v>59</v>
      </c>
      <c r="B73" s="56" t="s">
        <v>92</v>
      </c>
      <c r="C73" s="57">
        <f>$D$2-3</f>
        <v>39539</v>
      </c>
      <c r="D73" s="58"/>
      <c r="E73" s="59" t="s">
        <v>176</v>
      </c>
      <c r="F73" s="60">
        <v>52</v>
      </c>
      <c r="G73" s="64"/>
    </row>
    <row r="74" spans="1:7" ht="39" customHeight="1">
      <c r="A74" s="85">
        <v>60</v>
      </c>
      <c r="B74" s="56" t="s">
        <v>92</v>
      </c>
      <c r="C74" s="57">
        <f>$D$2-3</f>
        <v>39539</v>
      </c>
      <c r="D74" s="62"/>
      <c r="E74" s="65" t="s">
        <v>228</v>
      </c>
      <c r="F74" s="60">
        <v>49</v>
      </c>
      <c r="G74" s="64"/>
    </row>
    <row r="75" spans="1:7" ht="15">
      <c r="A75" s="86"/>
      <c r="B75" s="34"/>
      <c r="C75" s="35"/>
      <c r="D75" s="36"/>
      <c r="E75" s="37" t="s">
        <v>96</v>
      </c>
      <c r="F75" s="37"/>
      <c r="G75" s="53"/>
    </row>
    <row r="76" spans="1:7" ht="15.75" customHeight="1">
      <c r="A76" s="84">
        <v>61</v>
      </c>
      <c r="B76" s="56" t="s">
        <v>92</v>
      </c>
      <c r="C76" s="57" t="s">
        <v>130</v>
      </c>
      <c r="D76" s="62"/>
      <c r="E76" s="65" t="s">
        <v>208</v>
      </c>
      <c r="F76" s="60"/>
      <c r="G76" s="80"/>
    </row>
    <row r="77" spans="1:7" ht="15">
      <c r="A77" s="85">
        <v>62</v>
      </c>
      <c r="B77" s="56" t="s">
        <v>92</v>
      </c>
      <c r="C77" s="57">
        <f>$D$3-0</f>
        <v>39549</v>
      </c>
      <c r="D77" s="58"/>
      <c r="E77" s="59" t="s">
        <v>211</v>
      </c>
      <c r="F77" s="60"/>
      <c r="G77" s="64"/>
    </row>
    <row r="78" spans="1:9" ht="15.75">
      <c r="A78" s="85">
        <v>63</v>
      </c>
      <c r="B78" s="56" t="s">
        <v>92</v>
      </c>
      <c r="C78" s="57">
        <f>$D$3-0</f>
        <v>39549</v>
      </c>
      <c r="D78" s="81"/>
      <c r="E78" s="65" t="s">
        <v>209</v>
      </c>
      <c r="F78" s="82"/>
      <c r="G78" s="79" t="s">
        <v>118</v>
      </c>
      <c r="I78" s="14"/>
    </row>
    <row r="79" spans="1:7" ht="15">
      <c r="A79" s="87"/>
      <c r="B79" s="34"/>
      <c r="C79" s="35"/>
      <c r="D79" s="36"/>
      <c r="E79" s="37" t="s">
        <v>97</v>
      </c>
      <c r="F79" s="37"/>
      <c r="G79" s="53"/>
    </row>
    <row r="80" spans="1:7" ht="18.75" customHeight="1">
      <c r="A80" s="84">
        <v>64</v>
      </c>
      <c r="B80" s="56" t="s">
        <v>92</v>
      </c>
      <c r="C80" s="57">
        <f aca="true" t="shared" si="6" ref="C80:C85">$D$3+14</f>
        <v>39563</v>
      </c>
      <c r="D80" s="58"/>
      <c r="E80" s="59" t="s">
        <v>210</v>
      </c>
      <c r="F80" s="60">
        <v>56</v>
      </c>
      <c r="G80" s="61" t="s">
        <v>160</v>
      </c>
    </row>
    <row r="81" spans="1:7" ht="15">
      <c r="A81" s="85">
        <v>65</v>
      </c>
      <c r="B81" s="56" t="s">
        <v>92</v>
      </c>
      <c r="C81" s="57">
        <f t="shared" si="6"/>
        <v>39563</v>
      </c>
      <c r="D81" s="58"/>
      <c r="E81" s="59" t="s">
        <v>165</v>
      </c>
      <c r="F81" s="60">
        <v>57</v>
      </c>
      <c r="G81" s="79" t="s">
        <v>159</v>
      </c>
    </row>
    <row r="82" spans="1:7" ht="15">
      <c r="A82" s="85">
        <v>66</v>
      </c>
      <c r="B82" s="56" t="s">
        <v>92</v>
      </c>
      <c r="C82" s="57">
        <f t="shared" si="6"/>
        <v>39563</v>
      </c>
      <c r="D82" s="58"/>
      <c r="E82" s="59" t="s">
        <v>212</v>
      </c>
      <c r="F82" s="60">
        <v>58</v>
      </c>
      <c r="G82" s="64"/>
    </row>
    <row r="83" spans="1:7" ht="15">
      <c r="A83" s="85">
        <v>67</v>
      </c>
      <c r="B83" s="56" t="s">
        <v>99</v>
      </c>
      <c r="C83" s="57">
        <f t="shared" si="6"/>
        <v>39563</v>
      </c>
      <c r="D83" s="62"/>
      <c r="E83" s="65" t="s">
        <v>213</v>
      </c>
      <c r="F83" s="60"/>
      <c r="G83" s="64"/>
    </row>
    <row r="84" spans="1:7" ht="15">
      <c r="A84" s="85">
        <v>68</v>
      </c>
      <c r="B84" s="56" t="s">
        <v>92</v>
      </c>
      <c r="C84" s="57">
        <f t="shared" si="6"/>
        <v>39563</v>
      </c>
      <c r="D84" s="62"/>
      <c r="E84" s="65" t="s">
        <v>214</v>
      </c>
      <c r="F84" s="60"/>
      <c r="G84" s="64"/>
    </row>
    <row r="85" spans="1:7" ht="15">
      <c r="A85" s="85">
        <v>69</v>
      </c>
      <c r="B85" s="56" t="s">
        <v>116</v>
      </c>
      <c r="C85" s="57">
        <f t="shared" si="6"/>
        <v>39563</v>
      </c>
      <c r="D85" s="58"/>
      <c r="E85" s="59" t="s">
        <v>215</v>
      </c>
      <c r="F85" s="60">
        <v>59</v>
      </c>
      <c r="G85" s="64"/>
    </row>
    <row r="86" spans="1:7" ht="18">
      <c r="A86" s="33"/>
      <c r="B86" s="5"/>
      <c r="C86" s="20"/>
      <c r="F86" s="15"/>
      <c r="G86" s="17"/>
    </row>
    <row r="87" spans="1:7" ht="18">
      <c r="A87" s="33"/>
      <c r="B87" s="5"/>
      <c r="C87" s="20"/>
      <c r="F87" s="15"/>
      <c r="G87" s="17"/>
    </row>
    <row r="88" spans="1:7" ht="18">
      <c r="A88" s="33"/>
      <c r="B88" s="5"/>
      <c r="C88" s="20"/>
      <c r="F88" s="15"/>
      <c r="G88" s="17"/>
    </row>
    <row r="89" spans="1:7" ht="18">
      <c r="A89" s="21"/>
      <c r="B89" s="5"/>
      <c r="C89" s="20"/>
      <c r="F89" s="15"/>
      <c r="G89" s="17"/>
    </row>
    <row r="90" spans="1:7" ht="18">
      <c r="A90" s="21"/>
      <c r="B90" s="5"/>
      <c r="C90" s="20"/>
      <c r="F90" s="16"/>
      <c r="G90" s="17"/>
    </row>
    <row r="91" spans="1:7" ht="18">
      <c r="A91" s="21"/>
      <c r="B91" s="5"/>
      <c r="C91" s="20"/>
      <c r="F91" s="16"/>
      <c r="G91" s="17"/>
    </row>
    <row r="92" spans="1:7" ht="18">
      <c r="A92" s="21"/>
      <c r="B92" s="5"/>
      <c r="C92" s="20"/>
      <c r="F92" s="16"/>
      <c r="G92" s="17"/>
    </row>
    <row r="93" spans="1:7" ht="18">
      <c r="A93" s="21"/>
      <c r="B93" s="5"/>
      <c r="C93" s="20"/>
      <c r="F93" s="16"/>
      <c r="G93" s="17"/>
    </row>
    <row r="94" spans="1:7" ht="18">
      <c r="A94" s="21"/>
      <c r="B94" s="5"/>
      <c r="C94" s="20"/>
      <c r="F94" s="16"/>
      <c r="G94" s="17"/>
    </row>
    <row r="95" spans="1:7" ht="18">
      <c r="A95" s="21"/>
      <c r="B95" s="5"/>
      <c r="C95" s="20"/>
      <c r="F95" s="16"/>
      <c r="G95" s="17"/>
    </row>
    <row r="96" spans="1:7" ht="18">
      <c r="A96" s="21"/>
      <c r="B96" s="5"/>
      <c r="C96" s="20"/>
      <c r="F96" s="16"/>
      <c r="G96" s="17"/>
    </row>
    <row r="97" spans="1:7" ht="18">
      <c r="A97" s="8"/>
      <c r="B97" s="5"/>
      <c r="C97" s="20"/>
      <c r="F97" s="16"/>
      <c r="G97" s="17"/>
    </row>
    <row r="98" spans="1:7" ht="15">
      <c r="A98" s="8"/>
      <c r="B98" s="5"/>
      <c r="C98" s="10"/>
      <c r="F98" s="16"/>
      <c r="G98" s="17"/>
    </row>
    <row r="99" spans="1:7" ht="15">
      <c r="A99" s="8"/>
      <c r="B99" s="5"/>
      <c r="F99" s="16"/>
      <c r="G99" s="17"/>
    </row>
    <row r="100" spans="1:7" ht="15">
      <c r="A100" s="8"/>
      <c r="B100" s="5"/>
      <c r="F100" s="16"/>
      <c r="G100" s="17"/>
    </row>
    <row r="101" spans="1:7" ht="15">
      <c r="A101" s="8"/>
      <c r="B101" s="5"/>
      <c r="F101" s="16"/>
      <c r="G101" s="17"/>
    </row>
    <row r="102" spans="1:7" ht="15">
      <c r="A102" s="8"/>
      <c r="F102" s="16"/>
      <c r="G102" s="17"/>
    </row>
    <row r="103" spans="1:7" ht="15">
      <c r="A103" s="8"/>
      <c r="F103" s="16"/>
      <c r="G103" s="17"/>
    </row>
    <row r="104" spans="1:7" ht="15">
      <c r="A104" s="8"/>
      <c r="F104" s="16"/>
      <c r="G104" s="17"/>
    </row>
    <row r="105" spans="1:7" ht="15">
      <c r="A105" s="8"/>
      <c r="F105" s="15"/>
      <c r="G105" s="17"/>
    </row>
    <row r="106" spans="1:7" ht="15">
      <c r="A106" s="8"/>
      <c r="F106" s="15"/>
      <c r="G106" s="17"/>
    </row>
    <row r="107" spans="1:7" ht="15">
      <c r="A107" s="8"/>
      <c r="F107" s="15"/>
      <c r="G107" s="17"/>
    </row>
    <row r="108" spans="1:7" ht="15">
      <c r="A108" s="8"/>
      <c r="F108" s="15"/>
      <c r="G108" s="17"/>
    </row>
    <row r="109" spans="1:7" ht="15">
      <c r="A109" s="11"/>
      <c r="F109" s="15"/>
      <c r="G109" s="17"/>
    </row>
    <row r="110" spans="1:7" ht="15">
      <c r="A110" s="11"/>
      <c r="F110" s="15"/>
      <c r="G110" s="17"/>
    </row>
    <row r="111" spans="1:7" ht="15">
      <c r="A111" s="11"/>
      <c r="F111" s="15"/>
      <c r="G111" s="17"/>
    </row>
    <row r="112" spans="1:7" ht="15">
      <c r="A112" s="11"/>
      <c r="F112" s="15"/>
      <c r="G112" s="17"/>
    </row>
    <row r="113" spans="1:7" ht="15">
      <c r="A113" s="11"/>
      <c r="F113" s="15"/>
      <c r="G113" s="17"/>
    </row>
    <row r="114" spans="1:7" ht="15">
      <c r="A114" s="11"/>
      <c r="F114" s="15"/>
      <c r="G114" s="17"/>
    </row>
    <row r="115" spans="1:7" ht="15">
      <c r="A115" s="11"/>
      <c r="F115" s="15"/>
      <c r="G115" s="17"/>
    </row>
    <row r="116" spans="6:7" ht="15">
      <c r="F116" s="15"/>
      <c r="G116" s="17"/>
    </row>
    <row r="117" spans="6:7" ht="15">
      <c r="F117" s="15"/>
      <c r="G117" s="17"/>
    </row>
    <row r="118" spans="6:7" ht="15">
      <c r="F118" s="15"/>
      <c r="G118" s="17"/>
    </row>
    <row r="119" spans="6:7" ht="15">
      <c r="F119" s="15"/>
      <c r="G119" s="17"/>
    </row>
    <row r="120" spans="6:7" ht="15">
      <c r="F120" s="15"/>
      <c r="G120" s="17"/>
    </row>
    <row r="121" spans="6:7" ht="15">
      <c r="F121" s="15"/>
      <c r="G121" s="17"/>
    </row>
    <row r="122" spans="6:7" ht="15">
      <c r="F122" s="15"/>
      <c r="G122" s="17"/>
    </row>
    <row r="123" spans="6:7" ht="15">
      <c r="F123" s="15"/>
      <c r="G123" s="17"/>
    </row>
    <row r="124" spans="6:7" ht="15">
      <c r="F124" s="15"/>
      <c r="G124" s="17"/>
    </row>
    <row r="125" spans="6:7" ht="15">
      <c r="F125" s="15"/>
      <c r="G125" s="17"/>
    </row>
    <row r="126" spans="6:7" ht="15">
      <c r="F126" s="15"/>
      <c r="G126" s="17"/>
    </row>
    <row r="127" spans="6:7" ht="15">
      <c r="F127" s="15"/>
      <c r="G127" s="17"/>
    </row>
    <row r="128" spans="6:7" ht="15">
      <c r="F128" s="15"/>
      <c r="G128" s="17"/>
    </row>
    <row r="129" spans="6:7" ht="15">
      <c r="F129" s="15"/>
      <c r="G129" s="17"/>
    </row>
    <row r="130" spans="6:7" ht="15">
      <c r="F130" s="15"/>
      <c r="G130" s="17"/>
    </row>
    <row r="131" spans="6:7" ht="15">
      <c r="F131" s="15"/>
      <c r="G131" s="17"/>
    </row>
    <row r="132" spans="6:7" ht="15">
      <c r="F132" s="15"/>
      <c r="G132" s="17"/>
    </row>
    <row r="133" spans="6:7" ht="15">
      <c r="F133" s="15"/>
      <c r="G133" s="17"/>
    </row>
    <row r="134" spans="6:7" ht="15">
      <c r="F134" s="15"/>
      <c r="G134" s="17"/>
    </row>
    <row r="135" spans="6:7" ht="15">
      <c r="F135" s="15"/>
      <c r="G135" s="17"/>
    </row>
    <row r="136" spans="6:7" ht="15">
      <c r="F136" s="15"/>
      <c r="G136" s="17"/>
    </row>
    <row r="137" spans="6:7" ht="15">
      <c r="F137" s="15"/>
      <c r="G137" s="17"/>
    </row>
    <row r="138" spans="6:7" ht="15">
      <c r="F138" s="15"/>
      <c r="G138" s="17"/>
    </row>
    <row r="139" spans="6:7" ht="15">
      <c r="F139" s="15"/>
      <c r="G139" s="17"/>
    </row>
    <row r="140" spans="6:7" ht="15">
      <c r="F140" s="15"/>
      <c r="G140" s="17"/>
    </row>
    <row r="141" spans="6:7" ht="15">
      <c r="F141" s="15"/>
      <c r="G141" s="17"/>
    </row>
    <row r="142" spans="6:7" ht="15">
      <c r="F142" s="15"/>
      <c r="G142" s="17"/>
    </row>
    <row r="143" spans="6:7" ht="15">
      <c r="F143" s="15"/>
      <c r="G143" s="17"/>
    </row>
    <row r="144" spans="6:7" ht="15">
      <c r="F144" s="15"/>
      <c r="G144" s="17"/>
    </row>
    <row r="145" spans="6:7" ht="15">
      <c r="F145" s="15"/>
      <c r="G145" s="17"/>
    </row>
    <row r="146" spans="6:7" ht="15">
      <c r="F146" s="15"/>
      <c r="G146" s="17"/>
    </row>
    <row r="147" spans="6:7" ht="15">
      <c r="F147" s="15"/>
      <c r="G147" s="17"/>
    </row>
    <row r="148" spans="6:7" ht="15">
      <c r="F148" s="15"/>
      <c r="G148" s="17"/>
    </row>
    <row r="149" spans="6:7" ht="15">
      <c r="F149" s="15"/>
      <c r="G149" s="17"/>
    </row>
    <row r="150" spans="6:7" ht="15">
      <c r="F150" s="15"/>
      <c r="G150" s="17"/>
    </row>
    <row r="151" spans="6:7" ht="15">
      <c r="F151" s="15"/>
      <c r="G151" s="17"/>
    </row>
    <row r="152" spans="6:7" ht="15">
      <c r="F152" s="15"/>
      <c r="G152" s="17"/>
    </row>
    <row r="153" spans="6:7" ht="15">
      <c r="F153" s="15"/>
      <c r="G153" s="17"/>
    </row>
    <row r="154" spans="6:7" ht="15">
      <c r="F154" s="15"/>
      <c r="G154" s="17"/>
    </row>
    <row r="155" spans="6:7" ht="15">
      <c r="F155" s="15"/>
      <c r="G155" s="17"/>
    </row>
    <row r="156" spans="6:7" ht="15">
      <c r="F156" s="15"/>
      <c r="G156" s="17"/>
    </row>
    <row r="157" spans="6:7" ht="15">
      <c r="F157" s="15"/>
      <c r="G157" s="17"/>
    </row>
    <row r="158" spans="6:7" ht="15">
      <c r="F158" s="15"/>
      <c r="G158" s="17"/>
    </row>
    <row r="159" spans="6:7" ht="15">
      <c r="F159" s="15"/>
      <c r="G159" s="17"/>
    </row>
    <row r="160" spans="6:7" ht="15">
      <c r="F160" s="15"/>
      <c r="G160" s="17"/>
    </row>
    <row r="161" spans="6:7" ht="15">
      <c r="F161" s="15"/>
      <c r="G161" s="17"/>
    </row>
    <row r="162" spans="6:7" ht="15">
      <c r="F162" s="15"/>
      <c r="G162" s="17"/>
    </row>
    <row r="163" spans="6:7" ht="15">
      <c r="F163" s="15"/>
      <c r="G163" s="17"/>
    </row>
    <row r="164" spans="6:7" ht="15">
      <c r="F164" s="15"/>
      <c r="G164" s="17"/>
    </row>
    <row r="165" spans="6:7" ht="15">
      <c r="F165" s="15"/>
      <c r="G165" s="17"/>
    </row>
    <row r="166" spans="6:7" ht="15">
      <c r="F166" s="15"/>
      <c r="G166" s="17"/>
    </row>
    <row r="167" spans="6:7" ht="15">
      <c r="F167" s="15"/>
      <c r="G167" s="17"/>
    </row>
    <row r="168" spans="6:7" ht="15">
      <c r="F168" s="15"/>
      <c r="G168" s="17"/>
    </row>
    <row r="169" spans="6:7" ht="15">
      <c r="F169" s="15"/>
      <c r="G169" s="17"/>
    </row>
    <row r="170" spans="6:7" ht="15">
      <c r="F170" s="15"/>
      <c r="G170" s="17"/>
    </row>
    <row r="171" spans="6:7" ht="15">
      <c r="F171" s="15"/>
      <c r="G171" s="17"/>
    </row>
    <row r="172" spans="6:7" ht="15">
      <c r="F172" s="15"/>
      <c r="G172" s="17"/>
    </row>
    <row r="173" spans="6:7" ht="15">
      <c r="F173" s="15"/>
      <c r="G173" s="17"/>
    </row>
    <row r="174" spans="6:7" ht="15">
      <c r="F174" s="15"/>
      <c r="G174" s="17"/>
    </row>
    <row r="175" spans="6:7" ht="15">
      <c r="F175" s="15"/>
      <c r="G175" s="17"/>
    </row>
    <row r="176" spans="6:7" ht="15">
      <c r="F176" s="15"/>
      <c r="G176" s="17"/>
    </row>
    <row r="177" spans="6:7" ht="15">
      <c r="F177" s="15"/>
      <c r="G177" s="17"/>
    </row>
    <row r="178" spans="6:7" ht="15">
      <c r="F178" s="15"/>
      <c r="G178" s="17"/>
    </row>
    <row r="179" spans="6:7" ht="15">
      <c r="F179" s="15"/>
      <c r="G179" s="17"/>
    </row>
    <row r="180" spans="6:7" ht="15">
      <c r="F180" s="15"/>
      <c r="G180" s="17"/>
    </row>
    <row r="181" spans="6:7" ht="15">
      <c r="F181" s="15"/>
      <c r="G181" s="17"/>
    </row>
    <row r="182" spans="6:7" ht="15">
      <c r="F182" s="15"/>
      <c r="G182" s="17"/>
    </row>
    <row r="183" spans="6:7" ht="15">
      <c r="F183" s="15"/>
      <c r="G183" s="17"/>
    </row>
    <row r="184" spans="6:7" ht="15">
      <c r="F184" s="15"/>
      <c r="G184" s="17"/>
    </row>
    <row r="185" spans="6:7" ht="15">
      <c r="F185" s="15"/>
      <c r="G185" s="17"/>
    </row>
    <row r="186" spans="6:7" ht="15">
      <c r="F186" s="15"/>
      <c r="G186" s="17"/>
    </row>
    <row r="187" spans="6:7" ht="15">
      <c r="F187" s="15"/>
      <c r="G187" s="17"/>
    </row>
    <row r="188" spans="6:7" ht="15">
      <c r="F188" s="15"/>
      <c r="G188" s="17"/>
    </row>
    <row r="189" spans="6:7" ht="15">
      <c r="F189" s="15"/>
      <c r="G189" s="17"/>
    </row>
    <row r="190" spans="6:7" ht="15">
      <c r="F190" s="15"/>
      <c r="G190" s="17"/>
    </row>
    <row r="191" spans="6:7" ht="15">
      <c r="F191" s="15"/>
      <c r="G191" s="17"/>
    </row>
    <row r="192" spans="6:7" ht="15">
      <c r="F192" s="15"/>
      <c r="G192" s="17"/>
    </row>
    <row r="193" spans="6:7" ht="15">
      <c r="F193" s="15"/>
      <c r="G193" s="17"/>
    </row>
    <row r="194" spans="6:7" ht="15">
      <c r="F194" s="15"/>
      <c r="G194" s="17"/>
    </row>
    <row r="195" spans="6:7" ht="15">
      <c r="F195" s="15"/>
      <c r="G195" s="17"/>
    </row>
    <row r="196" spans="6:7" ht="15">
      <c r="F196" s="15"/>
      <c r="G196" s="17"/>
    </row>
    <row r="197" spans="6:7" ht="15">
      <c r="F197" s="15"/>
      <c r="G197" s="17"/>
    </row>
    <row r="198" spans="6:7" ht="15">
      <c r="F198" s="15"/>
      <c r="G198" s="17"/>
    </row>
    <row r="199" spans="6:7" ht="15">
      <c r="F199" s="15"/>
      <c r="G199" s="17"/>
    </row>
    <row r="200" spans="6:7" ht="15">
      <c r="F200" s="15"/>
      <c r="G200" s="17"/>
    </row>
    <row r="201" spans="6:7" ht="15">
      <c r="F201" s="15"/>
      <c r="G201" s="17"/>
    </row>
    <row r="202" spans="6:7" ht="15">
      <c r="F202" s="15"/>
      <c r="G202" s="17"/>
    </row>
    <row r="203" spans="6:7" ht="15">
      <c r="F203" s="15"/>
      <c r="G203" s="17"/>
    </row>
    <row r="204" spans="6:7" ht="15">
      <c r="F204" s="15"/>
      <c r="G204" s="17"/>
    </row>
    <row r="205" spans="6:7" ht="15">
      <c r="F205" s="15"/>
      <c r="G205" s="17"/>
    </row>
    <row r="206" spans="6:7" ht="15">
      <c r="F206" s="15"/>
      <c r="G206" s="17"/>
    </row>
    <row r="207" spans="6:7" ht="15">
      <c r="F207" s="15"/>
      <c r="G207" s="17"/>
    </row>
    <row r="208" spans="6:7" ht="15">
      <c r="F208" s="15"/>
      <c r="G208" s="17"/>
    </row>
    <row r="209" spans="6:7" ht="15">
      <c r="F209" s="15"/>
      <c r="G209" s="17"/>
    </row>
    <row r="210" spans="6:7" ht="15">
      <c r="F210" s="15"/>
      <c r="G210" s="17"/>
    </row>
    <row r="211" spans="6:7" ht="15">
      <c r="F211" s="15"/>
      <c r="G211" s="17"/>
    </row>
    <row r="212" spans="6:7" ht="15">
      <c r="F212" s="15"/>
      <c r="G212" s="17"/>
    </row>
    <row r="213" spans="6:7" ht="15">
      <c r="F213" s="15"/>
      <c r="G213" s="17"/>
    </row>
    <row r="214" spans="6:7" ht="15">
      <c r="F214" s="15"/>
      <c r="G214" s="17"/>
    </row>
    <row r="215" spans="6:7" ht="15">
      <c r="F215" s="15"/>
      <c r="G215" s="17"/>
    </row>
    <row r="216" spans="6:7" ht="15">
      <c r="F216" s="15"/>
      <c r="G216" s="17"/>
    </row>
    <row r="217" spans="6:7" ht="15">
      <c r="F217" s="15"/>
      <c r="G217" s="17"/>
    </row>
    <row r="218" spans="6:7" ht="15">
      <c r="F218" s="15"/>
      <c r="G218" s="17"/>
    </row>
    <row r="219" spans="6:7" ht="15">
      <c r="F219" s="15"/>
      <c r="G219" s="17"/>
    </row>
    <row r="220" spans="6:7" ht="15">
      <c r="F220" s="15"/>
      <c r="G220" s="17"/>
    </row>
    <row r="221" spans="6:7" ht="15">
      <c r="F221" s="15"/>
      <c r="G221" s="17"/>
    </row>
    <row r="222" spans="6:7" ht="15">
      <c r="F222" s="15"/>
      <c r="G222" s="17"/>
    </row>
    <row r="223" spans="6:7" ht="15">
      <c r="F223" s="15"/>
      <c r="G223" s="17"/>
    </row>
    <row r="224" spans="6:7" ht="15">
      <c r="F224" s="15"/>
      <c r="G224" s="17"/>
    </row>
    <row r="225" spans="6:7" ht="15">
      <c r="F225" s="15"/>
      <c r="G225" s="17"/>
    </row>
    <row r="226" spans="6:7" ht="15">
      <c r="F226" s="15"/>
      <c r="G226" s="17"/>
    </row>
    <row r="227" spans="6:7" ht="15">
      <c r="F227" s="15"/>
      <c r="G227" s="17"/>
    </row>
    <row r="228" spans="6:7" ht="15">
      <c r="F228" s="15"/>
      <c r="G228" s="17"/>
    </row>
    <row r="229" spans="6:7" ht="15">
      <c r="F229" s="15"/>
      <c r="G229" s="17"/>
    </row>
    <row r="230" spans="6:7" ht="15">
      <c r="F230" s="15"/>
      <c r="G230" s="17"/>
    </row>
    <row r="231" spans="6:7" ht="15">
      <c r="F231" s="15"/>
      <c r="G231" s="17"/>
    </row>
    <row r="232" spans="6:7" ht="15">
      <c r="F232" s="15"/>
      <c r="G232" s="17"/>
    </row>
    <row r="233" spans="6:7" ht="15">
      <c r="F233" s="15"/>
      <c r="G233" s="17"/>
    </row>
    <row r="234" spans="6:7" ht="15">
      <c r="F234" s="15"/>
      <c r="G234" s="17"/>
    </row>
    <row r="235" spans="6:7" ht="15">
      <c r="F235" s="15"/>
      <c r="G235" s="17"/>
    </row>
    <row r="236" spans="6:7" ht="15">
      <c r="F236" s="15"/>
      <c r="G236" s="17"/>
    </row>
    <row r="237" spans="6:7" ht="15">
      <c r="F237" s="15"/>
      <c r="G237" s="17"/>
    </row>
    <row r="238" spans="6:7" ht="15">
      <c r="F238" s="15"/>
      <c r="G238" s="17"/>
    </row>
    <row r="239" spans="6:7" ht="15">
      <c r="F239" s="15"/>
      <c r="G239" s="17"/>
    </row>
    <row r="240" spans="6:7" ht="15">
      <c r="F240" s="15"/>
      <c r="G240" s="17"/>
    </row>
    <row r="241" spans="6:7" ht="15">
      <c r="F241" s="15"/>
      <c r="G241" s="17"/>
    </row>
    <row r="242" spans="6:7" ht="15">
      <c r="F242" s="15"/>
      <c r="G242" s="17"/>
    </row>
    <row r="243" spans="6:7" ht="15">
      <c r="F243" s="15"/>
      <c r="G243" s="17"/>
    </row>
    <row r="244" spans="6:7" ht="15">
      <c r="F244" s="15"/>
      <c r="G244" s="17"/>
    </row>
    <row r="245" spans="6:7" ht="15">
      <c r="F245" s="15"/>
      <c r="G245" s="17"/>
    </row>
    <row r="246" spans="6:7" ht="15">
      <c r="F246" s="15"/>
      <c r="G246" s="17"/>
    </row>
    <row r="247" spans="6:7" ht="15">
      <c r="F247" s="15"/>
      <c r="G247" s="17"/>
    </row>
    <row r="248" spans="6:7" ht="15">
      <c r="F248" s="15"/>
      <c r="G248" s="17"/>
    </row>
    <row r="249" spans="6:7" ht="15">
      <c r="F249" s="15"/>
      <c r="G249" s="17"/>
    </row>
    <row r="250" spans="6:7" ht="15">
      <c r="F250" s="15"/>
      <c r="G250" s="17"/>
    </row>
    <row r="251" spans="6:7" ht="15">
      <c r="F251" s="15"/>
      <c r="G251" s="17"/>
    </row>
    <row r="252" spans="6:7" ht="15">
      <c r="F252" s="15"/>
      <c r="G252" s="17"/>
    </row>
    <row r="253" spans="6:7" ht="15">
      <c r="F253" s="15"/>
      <c r="G253" s="17"/>
    </row>
    <row r="254" spans="6:7" ht="15">
      <c r="F254" s="15"/>
      <c r="G254" s="17"/>
    </row>
    <row r="255" spans="6:7" ht="15">
      <c r="F255" s="15"/>
      <c r="G255" s="17"/>
    </row>
    <row r="256" spans="6:7" ht="15">
      <c r="F256" s="15"/>
      <c r="G256" s="17"/>
    </row>
    <row r="257" spans="6:7" ht="15">
      <c r="F257" s="15"/>
      <c r="G257" s="18"/>
    </row>
    <row r="258" spans="6:7" ht="15">
      <c r="F258" s="15"/>
      <c r="G258" s="18"/>
    </row>
    <row r="259" spans="6:7" ht="15">
      <c r="F259" s="15"/>
      <c r="G259" s="18"/>
    </row>
    <row r="260" spans="6:7" ht="15">
      <c r="F260" s="15"/>
      <c r="G260" s="18"/>
    </row>
    <row r="261" spans="6:7" ht="15">
      <c r="F261" s="15"/>
      <c r="G261" s="18"/>
    </row>
    <row r="262" spans="6:7" ht="15">
      <c r="F262" s="15"/>
      <c r="G262" s="18"/>
    </row>
    <row r="263" spans="6:7" ht="15">
      <c r="F263" s="15"/>
      <c r="G263" s="18"/>
    </row>
    <row r="264" spans="6:7" ht="15">
      <c r="F264" s="15"/>
      <c r="G264" s="18"/>
    </row>
    <row r="265" spans="6:7" ht="15">
      <c r="F265" s="15"/>
      <c r="G265" s="18"/>
    </row>
    <row r="266" spans="6:7" ht="15">
      <c r="F266" s="15"/>
      <c r="G266" s="18"/>
    </row>
    <row r="267" spans="6:7" ht="15">
      <c r="F267" s="15"/>
      <c r="G267" s="18"/>
    </row>
    <row r="268" spans="6:7" ht="15">
      <c r="F268" s="15"/>
      <c r="G268" s="18"/>
    </row>
    <row r="269" spans="6:7" ht="15">
      <c r="F269" s="15"/>
      <c r="G269" s="18"/>
    </row>
    <row r="270" spans="6:7" ht="15">
      <c r="F270" s="15"/>
      <c r="G270" s="18"/>
    </row>
    <row r="271" spans="6:7" ht="15">
      <c r="F271" s="15"/>
      <c r="G271" s="18"/>
    </row>
    <row r="272" spans="6:7" ht="15">
      <c r="F272" s="15"/>
      <c r="G272" s="18"/>
    </row>
    <row r="273" spans="6:7" ht="15">
      <c r="F273" s="15"/>
      <c r="G273" s="18"/>
    </row>
    <row r="274" spans="6:7" ht="15">
      <c r="F274" s="15"/>
      <c r="G274" s="18"/>
    </row>
    <row r="275" spans="6:7" ht="15">
      <c r="F275" s="15"/>
      <c r="G275" s="18"/>
    </row>
    <row r="276" spans="6:7" ht="15">
      <c r="F276" s="15"/>
      <c r="G276" s="18"/>
    </row>
    <row r="277" spans="6:7" ht="15">
      <c r="F277" s="15"/>
      <c r="G277" s="18"/>
    </row>
    <row r="278" spans="6:7" ht="15">
      <c r="F278" s="15"/>
      <c r="G278" s="18"/>
    </row>
    <row r="279" spans="6:7" ht="15">
      <c r="F279" s="15"/>
      <c r="G279" s="18"/>
    </row>
    <row r="280" spans="6:7" ht="15">
      <c r="F280" s="15"/>
      <c r="G280" s="18"/>
    </row>
    <row r="281" spans="6:7" ht="15">
      <c r="F281" s="15"/>
      <c r="G281" s="18"/>
    </row>
    <row r="282" spans="6:7" ht="15">
      <c r="F282" s="15"/>
      <c r="G282" s="18"/>
    </row>
    <row r="283" spans="6:7" ht="15">
      <c r="F283" s="15"/>
      <c r="G283" s="18"/>
    </row>
    <row r="284" spans="6:7" ht="15">
      <c r="F284" s="15"/>
      <c r="G284" s="18"/>
    </row>
    <row r="285" ht="15">
      <c r="G285" s="18"/>
    </row>
    <row r="286" ht="15">
      <c r="G286" s="18"/>
    </row>
    <row r="287" ht="15">
      <c r="G287" s="18"/>
    </row>
    <row r="288" ht="15">
      <c r="G288" s="18"/>
    </row>
    <row r="289" ht="15">
      <c r="G289" s="18"/>
    </row>
    <row r="290" ht="15">
      <c r="G290" s="18"/>
    </row>
    <row r="291" ht="15">
      <c r="G291" s="18"/>
    </row>
    <row r="292" ht="15">
      <c r="G292" s="18"/>
    </row>
    <row r="293" ht="15">
      <c r="G293" s="18"/>
    </row>
    <row r="294" ht="15">
      <c r="G294" s="18"/>
    </row>
    <row r="295" ht="15">
      <c r="G295" s="18"/>
    </row>
    <row r="296" ht="15">
      <c r="G296" s="19"/>
    </row>
    <row r="297" ht="15">
      <c r="G297" s="19"/>
    </row>
    <row r="298" ht="15">
      <c r="G298" s="19"/>
    </row>
    <row r="299" ht="15">
      <c r="G299" s="19"/>
    </row>
    <row r="300" ht="15">
      <c r="G300" s="19"/>
    </row>
    <row r="301" ht="15">
      <c r="G301" s="19"/>
    </row>
    <row r="302" ht="15">
      <c r="G302" s="19"/>
    </row>
    <row r="303" ht="15">
      <c r="G303" s="19"/>
    </row>
  </sheetData>
  <sheetProtection/>
  <mergeCells count="7">
    <mergeCell ref="E4:F4"/>
    <mergeCell ref="E3:F3"/>
    <mergeCell ref="A4:D4"/>
    <mergeCell ref="A1:G1"/>
    <mergeCell ref="A3:C3"/>
    <mergeCell ref="A2:C2"/>
    <mergeCell ref="E2:F2"/>
  </mergeCells>
  <hyperlinks>
    <hyperlink ref="G9" r:id="rId1" display="BUDGET Sheet.doc"/>
    <hyperlink ref="G19" r:id="rId2" display="Member List &amp; Prep Card.xls"/>
    <hyperlink ref="G8" r:id="rId3" display="Project Fact Sheet.doc"/>
    <hyperlink ref="G12" r:id="rId4" display="Team Information Packet.doc"/>
    <hyperlink ref="G44" r:id="rId5" display="Team Member packet pp 13-16"/>
    <hyperlink ref="G53" r:id="rId6" display="Team Covenant.doc"/>
    <hyperlink ref="G60" r:id="rId7" display="Leader packet p18"/>
    <hyperlink ref="G65" r:id="rId8" display="Member packet p 20"/>
    <hyperlink ref="G66" r:id="rId9" display="Leader packet pp 34-35"/>
    <hyperlink ref="G68" r:id="rId10" display="Member packet p 20"/>
    <hyperlink ref="G78" r:id="rId11" display="member packet p 17"/>
    <hyperlink ref="G81" r:id="rId12" display="Leader packet p 37"/>
    <hyperlink ref="G80" r:id="rId13" display="Cash Reconciliation Form.doc"/>
    <hyperlink ref="G23" r:id="rId14" display="Prayer Strategy Form.doc"/>
    <hyperlink ref="G22" r:id="rId15" display="TeamMemberPacket.pdf"/>
    <hyperlink ref="G24" r:id="rId16" display="Treasurer Agreement.doc"/>
    <hyperlink ref="G72" r:id="rId17" display="Leader packet pp 36-38"/>
    <hyperlink ref="G26" r:id="rId18" display="leader packet p 10-11"/>
    <hyperlink ref="G17" r:id="rId19" display="Member List &amp; Prep Card.xls"/>
    <hyperlink ref="G25" r:id="rId20" display="Team Member packet pp 13-16"/>
  </hyperlinks>
  <printOptions gridLines="1" horizontalCentered="1"/>
  <pageMargins left="0.2" right="0.35" top="0.5" bottom="0.42" header="0.5" footer="0.43"/>
  <pageSetup fitToHeight="5" orientation="landscape" scale="93"/>
  <headerFooter alignWithMargins="0">
    <oddFooter>&amp;L&amp;D&amp;C&amp;P of &amp;N&amp;R &amp;F</oddFooter>
  </headerFooter>
  <legacyDrawing r:id="rId22"/>
</worksheet>
</file>

<file path=xl/worksheets/sheet3.xml><?xml version="1.0" encoding="utf-8"?>
<worksheet xmlns="http://schemas.openxmlformats.org/spreadsheetml/2006/main" xmlns:r="http://schemas.openxmlformats.org/officeDocument/2006/relationships">
  <dimension ref="B1:E12"/>
  <sheetViews>
    <sheetView zoomScalePageLayoutView="0" workbookViewId="0" topLeftCell="A1">
      <selection activeCell="B5" sqref="B5"/>
    </sheetView>
  </sheetViews>
  <sheetFormatPr defaultColWidth="9.140625" defaultRowHeight="12.75"/>
  <cols>
    <col min="3" max="4" width="11.7109375" style="0" customWidth="1"/>
    <col min="5" max="5" width="63.8515625" style="0" customWidth="1"/>
  </cols>
  <sheetData>
    <row r="1" spans="2:4" ht="12.75">
      <c r="B1" s="2"/>
      <c r="C1" s="3"/>
      <c r="D1" s="3"/>
    </row>
    <row r="2" spans="2:4" ht="12.75">
      <c r="B2" s="2"/>
      <c r="C2" s="3"/>
      <c r="D2" s="3"/>
    </row>
    <row r="3" spans="2:4" ht="12.75">
      <c r="B3" s="2"/>
      <c r="C3" s="3"/>
      <c r="D3" s="3"/>
    </row>
    <row r="4" spans="2:4" ht="12.75">
      <c r="B4" s="2"/>
      <c r="C4" s="3"/>
      <c r="D4" s="3"/>
    </row>
    <row r="5" spans="2:4" ht="12.75">
      <c r="B5" s="2"/>
      <c r="C5" s="3"/>
      <c r="D5" s="3"/>
    </row>
    <row r="6" spans="2:5" ht="41.25" customHeight="1">
      <c r="B6" s="2"/>
      <c r="C6" s="3"/>
      <c r="D6" s="3"/>
      <c r="E6" s="24" t="s">
        <v>133</v>
      </c>
    </row>
    <row r="7" spans="2:4" ht="12.75">
      <c r="B7" s="2"/>
      <c r="C7" s="3"/>
      <c r="D7" s="3"/>
    </row>
    <row r="8" spans="2:4" ht="12.75">
      <c r="B8" s="2"/>
      <c r="C8" s="3"/>
      <c r="D8" s="3"/>
    </row>
    <row r="9" spans="2:4" ht="12.75">
      <c r="B9" s="2"/>
      <c r="C9" s="3"/>
      <c r="D9" s="3"/>
    </row>
    <row r="10" spans="3:4" ht="12.75">
      <c r="C10" s="1"/>
      <c r="D10" s="1"/>
    </row>
    <row r="11" ht="12.75">
      <c r="C11" s="1"/>
    </row>
    <row r="12" ht="12.75">
      <c r="C12" s="1"/>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22"/>
  <sheetViews>
    <sheetView zoomScalePageLayoutView="0" workbookViewId="0" topLeftCell="A40">
      <selection activeCell="A120" sqref="A120"/>
    </sheetView>
  </sheetViews>
  <sheetFormatPr defaultColWidth="93.140625" defaultRowHeight="12.75"/>
  <cols>
    <col min="1" max="1" width="101.8515625" style="31" customWidth="1"/>
  </cols>
  <sheetData>
    <row r="1" ht="21">
      <c r="A1" s="25" t="s">
        <v>122</v>
      </c>
    </row>
    <row r="2" ht="12.75">
      <c r="A2" s="26"/>
    </row>
    <row r="3" ht="26.25">
      <c r="A3" s="27" t="s">
        <v>134</v>
      </c>
    </row>
    <row r="4" ht="12.75">
      <c r="A4" s="28"/>
    </row>
    <row r="5" ht="12.75">
      <c r="A5" s="27" t="s">
        <v>135</v>
      </c>
    </row>
    <row r="6" ht="12.75">
      <c r="A6" s="29"/>
    </row>
    <row r="7" ht="26.25">
      <c r="A7" s="27" t="s">
        <v>136</v>
      </c>
    </row>
    <row r="8" ht="12.75">
      <c r="A8" s="28"/>
    </row>
    <row r="9" ht="26.25">
      <c r="A9" s="27" t="s">
        <v>137</v>
      </c>
    </row>
    <row r="10" ht="12.75">
      <c r="A10" s="29"/>
    </row>
    <row r="11" ht="66">
      <c r="A11" s="27" t="s">
        <v>138</v>
      </c>
    </row>
    <row r="12" ht="12.75">
      <c r="A12" s="29"/>
    </row>
    <row r="13" ht="52.5">
      <c r="A13" s="27" t="s">
        <v>139</v>
      </c>
    </row>
    <row r="14" ht="12.75">
      <c r="A14" s="29"/>
    </row>
    <row r="15" ht="26.25">
      <c r="A15" s="27" t="s">
        <v>140</v>
      </c>
    </row>
    <row r="16" ht="12.75">
      <c r="A16" s="29"/>
    </row>
    <row r="17" ht="26.25">
      <c r="A17" s="27" t="s">
        <v>141</v>
      </c>
    </row>
    <row r="18" ht="12.75">
      <c r="A18" s="29"/>
    </row>
    <row r="19" ht="12.75">
      <c r="A19" s="27" t="s">
        <v>142</v>
      </c>
    </row>
    <row r="20" ht="12.75">
      <c r="A20" s="29"/>
    </row>
    <row r="21" ht="39">
      <c r="A21" s="27" t="s">
        <v>143</v>
      </c>
    </row>
    <row r="22" ht="12.75">
      <c r="A22" s="29"/>
    </row>
    <row r="23" ht="52.5">
      <c r="A23" s="27" t="s">
        <v>144</v>
      </c>
    </row>
    <row r="24" ht="12.75">
      <c r="A24" s="29"/>
    </row>
    <row r="25" ht="39">
      <c r="A25" s="27" t="s">
        <v>145</v>
      </c>
    </row>
    <row r="26" ht="12.75">
      <c r="A26" s="29"/>
    </row>
    <row r="27" ht="26.25">
      <c r="A27" s="27" t="s">
        <v>146</v>
      </c>
    </row>
    <row r="28" ht="12.75">
      <c r="A28" s="29"/>
    </row>
    <row r="29" ht="26.25">
      <c r="A29" s="27" t="s">
        <v>147</v>
      </c>
    </row>
    <row r="30" ht="12.75">
      <c r="A30" s="29"/>
    </row>
    <row r="31" ht="92.25">
      <c r="A31" s="27" t="s">
        <v>148</v>
      </c>
    </row>
    <row r="32" ht="12.75">
      <c r="A32" s="29"/>
    </row>
    <row r="33" ht="52.5">
      <c r="A33" s="27" t="s">
        <v>149</v>
      </c>
    </row>
    <row r="34" ht="12.75">
      <c r="A34" s="29"/>
    </row>
    <row r="35" ht="52.5">
      <c r="A35" s="27" t="s">
        <v>150</v>
      </c>
    </row>
    <row r="36" ht="12.75">
      <c r="A36" s="29"/>
    </row>
    <row r="37" ht="39">
      <c r="A37" s="27" t="s">
        <v>42</v>
      </c>
    </row>
    <row r="38" ht="12.75">
      <c r="A38" s="29"/>
    </row>
    <row r="39" ht="26.25">
      <c r="A39" s="27" t="s">
        <v>43</v>
      </c>
    </row>
    <row r="40" ht="12.75">
      <c r="A40" s="29"/>
    </row>
    <row r="41" ht="66">
      <c r="A41" s="27" t="s">
        <v>44</v>
      </c>
    </row>
    <row r="42" ht="12.75">
      <c r="A42" s="29"/>
    </row>
    <row r="43" ht="39">
      <c r="A43" s="27" t="s">
        <v>45</v>
      </c>
    </row>
    <row r="44" ht="12.75">
      <c r="A44" s="29"/>
    </row>
    <row r="45" ht="26.25">
      <c r="A45" s="27" t="s">
        <v>46</v>
      </c>
    </row>
    <row r="46" ht="12.75">
      <c r="A46" s="29"/>
    </row>
    <row r="47" ht="39">
      <c r="A47" s="27" t="s">
        <v>47</v>
      </c>
    </row>
    <row r="48" ht="12.75">
      <c r="A48" s="29"/>
    </row>
    <row r="49" ht="26.25">
      <c r="A49" s="27" t="s">
        <v>48</v>
      </c>
    </row>
    <row r="50" ht="12.75">
      <c r="A50" s="29"/>
    </row>
    <row r="51" ht="39">
      <c r="A51" s="27" t="s">
        <v>49</v>
      </c>
    </row>
    <row r="52" ht="12.75">
      <c r="A52" s="30"/>
    </row>
    <row r="53" ht="26.25">
      <c r="A53" s="27" t="s">
        <v>84</v>
      </c>
    </row>
    <row r="54" ht="12.75">
      <c r="A54" s="29"/>
    </row>
    <row r="55" ht="12.75">
      <c r="A55" s="27" t="s">
        <v>50</v>
      </c>
    </row>
    <row r="56" ht="26.25">
      <c r="A56" s="28" t="s">
        <v>106</v>
      </c>
    </row>
    <row r="57" ht="12.75">
      <c r="A57" s="29"/>
    </row>
    <row r="58" ht="52.5">
      <c r="A58" s="27" t="s">
        <v>51</v>
      </c>
    </row>
    <row r="59" ht="12.75">
      <c r="A59" s="29"/>
    </row>
    <row r="60" ht="26.25">
      <c r="A60" s="27" t="s">
        <v>52</v>
      </c>
    </row>
    <row r="61" ht="12.75">
      <c r="A61" s="29"/>
    </row>
    <row r="62" ht="52.5">
      <c r="A62" s="27" t="s">
        <v>53</v>
      </c>
    </row>
    <row r="63" ht="12.75">
      <c r="A63" s="29"/>
    </row>
    <row r="64" ht="26.25">
      <c r="A64" s="27" t="s">
        <v>54</v>
      </c>
    </row>
    <row r="65" ht="12.75">
      <c r="A65" s="29"/>
    </row>
    <row r="66" ht="66">
      <c r="A66" s="27" t="s">
        <v>55</v>
      </c>
    </row>
    <row r="67" ht="12.75">
      <c r="A67" s="29"/>
    </row>
    <row r="68" ht="26.25">
      <c r="A68" s="27" t="s">
        <v>56</v>
      </c>
    </row>
    <row r="69" ht="12.75">
      <c r="A69" s="29"/>
    </row>
    <row r="70" ht="26.25">
      <c r="A70" s="27" t="s">
        <v>57</v>
      </c>
    </row>
    <row r="71" ht="12.75">
      <c r="A71" s="29"/>
    </row>
    <row r="72" ht="12.75">
      <c r="A72" s="27" t="s">
        <v>58</v>
      </c>
    </row>
    <row r="73" ht="12.75">
      <c r="A73" s="29"/>
    </row>
    <row r="74" ht="52.5">
      <c r="A74" s="27" t="s">
        <v>59</v>
      </c>
    </row>
    <row r="75" ht="12.75">
      <c r="A75" s="29"/>
    </row>
    <row r="76" ht="26.25">
      <c r="A76" s="27" t="s">
        <v>60</v>
      </c>
    </row>
    <row r="77" ht="12.75">
      <c r="A77" s="29"/>
    </row>
    <row r="78" ht="12.75">
      <c r="A78" s="27" t="s">
        <v>61</v>
      </c>
    </row>
    <row r="79" ht="12.75">
      <c r="A79" s="29"/>
    </row>
    <row r="80" ht="39">
      <c r="A80" s="27" t="s">
        <v>62</v>
      </c>
    </row>
    <row r="81" ht="12.75">
      <c r="A81" s="29"/>
    </row>
    <row r="82" ht="26.25">
      <c r="A82" s="27" t="s">
        <v>63</v>
      </c>
    </row>
    <row r="83" ht="12.75">
      <c r="A83" s="29"/>
    </row>
    <row r="84" ht="39">
      <c r="A84" s="27" t="s">
        <v>64</v>
      </c>
    </row>
    <row r="85" ht="12.75">
      <c r="A85" s="29"/>
    </row>
    <row r="86" ht="26.25">
      <c r="A86" s="27" t="s">
        <v>65</v>
      </c>
    </row>
    <row r="87" ht="12.75">
      <c r="A87" s="29"/>
    </row>
    <row r="88" ht="39">
      <c r="A88" s="27" t="s">
        <v>66</v>
      </c>
    </row>
    <row r="89" ht="12.75">
      <c r="A89" s="28"/>
    </row>
    <row r="90" ht="26.25">
      <c r="A90" s="27" t="s">
        <v>67</v>
      </c>
    </row>
    <row r="91" ht="12.75">
      <c r="A91" s="29"/>
    </row>
    <row r="92" ht="26.25">
      <c r="A92" s="27" t="s">
        <v>68</v>
      </c>
    </row>
    <row r="93" ht="12.75">
      <c r="A93" s="29"/>
    </row>
    <row r="94" ht="39">
      <c r="A94" s="27" t="s">
        <v>69</v>
      </c>
    </row>
    <row r="95" ht="12.75">
      <c r="A95" s="29"/>
    </row>
    <row r="96" ht="26.25">
      <c r="A96" s="27" t="s">
        <v>70</v>
      </c>
    </row>
    <row r="97" ht="12.75">
      <c r="A97" s="29"/>
    </row>
    <row r="98" ht="26.25">
      <c r="A98" s="27" t="s">
        <v>71</v>
      </c>
    </row>
    <row r="99" ht="12.75">
      <c r="A99" s="29"/>
    </row>
    <row r="100" ht="39">
      <c r="A100" s="27" t="s">
        <v>72</v>
      </c>
    </row>
    <row r="101" ht="12.75">
      <c r="A101" s="29"/>
    </row>
    <row r="102" ht="26.25">
      <c r="A102" s="27" t="s">
        <v>73</v>
      </c>
    </row>
    <row r="103" ht="12.75">
      <c r="A103" s="29"/>
    </row>
    <row r="104" ht="12.75">
      <c r="A104" s="27" t="s">
        <v>74</v>
      </c>
    </row>
    <row r="105" ht="12.75">
      <c r="A105" s="29"/>
    </row>
    <row r="106" ht="26.25">
      <c r="A106" s="27" t="s">
        <v>75</v>
      </c>
    </row>
    <row r="107" ht="12.75">
      <c r="A107" s="29"/>
    </row>
    <row r="108" ht="12.75">
      <c r="A108" s="27" t="s">
        <v>76</v>
      </c>
    </row>
    <row r="109" ht="12.75">
      <c r="A109" s="29"/>
    </row>
    <row r="110" ht="12.75">
      <c r="A110" s="27" t="s">
        <v>77</v>
      </c>
    </row>
    <row r="111" ht="12.75">
      <c r="A111" s="29"/>
    </row>
    <row r="112" ht="12.75">
      <c r="A112" s="27" t="s">
        <v>78</v>
      </c>
    </row>
    <row r="113" ht="12.75">
      <c r="A113" s="29"/>
    </row>
    <row r="114" ht="52.5">
      <c r="A114" s="27" t="s">
        <v>79</v>
      </c>
    </row>
    <row r="115" ht="12.75">
      <c r="A115" s="29"/>
    </row>
    <row r="116" ht="26.25">
      <c r="A116" s="27" t="s">
        <v>80</v>
      </c>
    </row>
    <row r="117" ht="12.75">
      <c r="A117" s="29"/>
    </row>
    <row r="118" ht="12.75">
      <c r="A118" s="27" t="s">
        <v>81</v>
      </c>
    </row>
    <row r="119" ht="12.75">
      <c r="A119" s="29"/>
    </row>
    <row r="120" ht="26.25">
      <c r="A120" s="27" t="s">
        <v>82</v>
      </c>
    </row>
    <row r="121" ht="12.75">
      <c r="A121" s="28"/>
    </row>
    <row r="122" ht="39">
      <c r="A122" s="27" t="s">
        <v>83</v>
      </c>
    </row>
  </sheetData>
  <sheetProtection/>
  <printOptions/>
  <pageMargins left="0.75" right="0.75" top="0.5" bottom="0.5"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Lotts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dc:creator>
  <cp:keywords/>
  <dc:description/>
  <cp:lastModifiedBy>Cindy Flanders</cp:lastModifiedBy>
  <cp:lastPrinted>2018-11-29T14:13:13Z</cp:lastPrinted>
  <dcterms:created xsi:type="dcterms:W3CDTF">2005-08-15T01:48:02Z</dcterms:created>
  <dcterms:modified xsi:type="dcterms:W3CDTF">2019-01-16T14:22:27Z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